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firstSheet="1" activeTab="1"/>
  </bookViews>
  <sheets>
    <sheet name="Мастер-лист" sheetId="1" state="hidden" r:id="rId1"/>
    <sheet name="ППЮн ОК" sheetId="2" r:id="rId2"/>
    <sheet name="ППД А Д" sheetId="3" r:id="rId3"/>
    <sheet name="ППД А Л+ОК" sheetId="4" r:id="rId4"/>
  </sheets>
  <definedNames>
    <definedName name="АБУ_ШАБЕХ_Софи" localSheetId="0">#REF!</definedName>
    <definedName name="АЙР_КИСС_04__мер.__ганнов." localSheetId="0">#REF!</definedName>
    <definedName name="ар" localSheetId="0">#REF!</definedName>
    <definedName name="кск" localSheetId="0">#REF!</definedName>
    <definedName name="КСК__Отрада__Московская_обл." localSheetId="0">#REF!</definedName>
    <definedName name="мрпм" localSheetId="0">#REF!</definedName>
    <definedName name="_xlnm.Print_Area" localSheetId="0">'Мастер-лист'!$A$1:$H$99</definedName>
    <definedName name="_xlnm.Print_Area" localSheetId="2">'ППД А Д'!$A$2:$T$30</definedName>
    <definedName name="_xlnm.Print_Area" localSheetId="3">'ППД А Л+ОК'!$A$2:$W$28</definedName>
    <definedName name="_xlnm.Print_Area" localSheetId="1">'ППЮн ОК'!$A$2:$V$29</definedName>
    <definedName name="по" localSheetId="0">#REF!</definedName>
  </definedNames>
  <calcPr fullCalcOnLoad="1"/>
</workbook>
</file>

<file path=xl/sharedStrings.xml><?xml version="1.0" encoding="utf-8"?>
<sst xmlns="http://schemas.openxmlformats.org/spreadsheetml/2006/main" count="920" uniqueCount="550">
  <si>
    <t>Всероссийские соревнования по выездке</t>
  </si>
  <si>
    <t>на призы Председателя Попечительского Совета</t>
  </si>
  <si>
    <t>Национального Фонда Святого Трифона, 4 этап</t>
  </si>
  <si>
    <t>МАСТЕР-ЛИСТ</t>
  </si>
  <si>
    <t>Московская обл.,  НКП "РУСЬ"</t>
  </si>
  <si>
    <t>27 - 28 ноября 2015 г.</t>
  </si>
  <si>
    <t>№ п/п</t>
  </si>
  <si>
    <t>Фамилия, 
имя всадника</t>
  </si>
  <si>
    <t>Рег. 
№ всадника</t>
  </si>
  <si>
    <t>Звание, 
разряд</t>
  </si>
  <si>
    <t>Кличка лошади, г.р.</t>
  </si>
  <si>
    <t>Рег.
№ лошади</t>
  </si>
  <si>
    <t>Владелец</t>
  </si>
  <si>
    <t>Команда, регион</t>
  </si>
  <si>
    <r>
      <t xml:space="preserve">ПОПОВА
</t>
    </r>
    <r>
      <rPr>
        <sz val="9"/>
        <rFont val="Times New Roman"/>
        <family val="1"/>
      </rPr>
      <t>Екатерина</t>
    </r>
  </si>
  <si>
    <t>006890</t>
  </si>
  <si>
    <r>
      <t xml:space="preserve">КОММАНДАНТ К-07, </t>
    </r>
    <r>
      <rPr>
        <sz val="9"/>
        <rFont val="Times New Roman"/>
        <family val="1"/>
      </rPr>
      <t>мер., рыж., голл., Saffraan</t>
    </r>
  </si>
  <si>
    <t>009750</t>
  </si>
  <si>
    <t>НКП "РУСЬ"</t>
  </si>
  <si>
    <t>"Каретный двор"
НКП "РУСЬ", МО</t>
  </si>
  <si>
    <r>
      <t xml:space="preserve">МАТВЕЕВА
</t>
    </r>
    <r>
      <rPr>
        <sz val="9"/>
        <rFont val="Times New Roman"/>
        <family val="1"/>
      </rPr>
      <t>Дарья, 1998</t>
    </r>
  </si>
  <si>
    <t>038498</t>
  </si>
  <si>
    <t>б/р</t>
  </si>
  <si>
    <r>
      <t xml:space="preserve">ПРЕПОДОБНЫЙ-06, </t>
    </r>
    <r>
      <rPr>
        <sz val="9"/>
        <rFont val="Times New Roman"/>
        <family val="1"/>
      </rPr>
      <t>мер., гнед., трак., Пешеход, Ставропольский край</t>
    </r>
  </si>
  <si>
    <t>004593</t>
  </si>
  <si>
    <t>Хлебинская О.</t>
  </si>
  <si>
    <r>
      <t xml:space="preserve">КУТУЗОВА
</t>
    </r>
    <r>
      <rPr>
        <sz val="9"/>
        <rFont val="Times New Roman"/>
        <family val="1"/>
      </rPr>
      <t>Анастасия, 2000</t>
    </r>
  </si>
  <si>
    <t>047500</t>
  </si>
  <si>
    <r>
      <t xml:space="preserve">ОКСАМИТ-06, </t>
    </r>
    <r>
      <rPr>
        <sz val="9"/>
        <rFont val="Times New Roman"/>
        <family val="1"/>
      </rPr>
      <t>мер., гнед., УВП, Самуд, Украина</t>
    </r>
  </si>
  <si>
    <t>013315</t>
  </si>
  <si>
    <t>Кутузова Е.</t>
  </si>
  <si>
    <r>
      <t xml:space="preserve">КИСИЛЕВИЧ
</t>
    </r>
    <r>
      <rPr>
        <sz val="9"/>
        <rFont val="Times New Roman"/>
        <family val="1"/>
      </rPr>
      <t>Елена</t>
    </r>
  </si>
  <si>
    <t>017990</t>
  </si>
  <si>
    <r>
      <t>КРАП ЛАГ-11,</t>
    </r>
    <r>
      <rPr>
        <sz val="9"/>
        <rFont val="Times New Roman"/>
        <family val="1"/>
      </rPr>
      <t xml:space="preserve"> мер., сер., орл.рыс.</t>
    </r>
  </si>
  <si>
    <t>015371</t>
  </si>
  <si>
    <t>Попов М.</t>
  </si>
  <si>
    <r>
      <t xml:space="preserve">БЕХМЕТЬЕВА
</t>
    </r>
    <r>
      <rPr>
        <sz val="9"/>
        <rFont val="Times New Roman"/>
        <family val="1"/>
      </rPr>
      <t>Лада, 2000</t>
    </r>
  </si>
  <si>
    <t>043100</t>
  </si>
  <si>
    <r>
      <t xml:space="preserve">РОДЕН-05, </t>
    </r>
    <r>
      <rPr>
        <sz val="9"/>
        <rFont val="Times New Roman"/>
        <family val="1"/>
      </rPr>
      <t>жер., гнед., РВП, Романтикер, Старожиловский к/з</t>
    </r>
  </si>
  <si>
    <t>003218</t>
  </si>
  <si>
    <t>Ставицкая О.</t>
  </si>
  <si>
    <t>Воронежская обл.</t>
  </si>
  <si>
    <r>
      <t xml:space="preserve">ЕРМОШИНА
</t>
    </r>
    <r>
      <rPr>
        <sz val="9"/>
        <rFont val="Times New Roman"/>
        <family val="1"/>
      </rPr>
      <t>Елизавета, 1998</t>
    </r>
  </si>
  <si>
    <t>045098</t>
  </si>
  <si>
    <r>
      <t>ГОЛД ФАЕР-04,</t>
    </r>
    <r>
      <rPr>
        <sz val="9"/>
        <rFont val="Times New Roman"/>
        <family val="1"/>
      </rPr>
      <t xml:space="preserve"> мер., рыж., трак., Элиот, ПФ "Зевс"</t>
    </r>
  </si>
  <si>
    <t>002554</t>
  </si>
  <si>
    <t>Ермошина Н.</t>
  </si>
  <si>
    <r>
      <t xml:space="preserve">КОКОВИНА
</t>
    </r>
    <r>
      <rPr>
        <sz val="9"/>
        <rFont val="Times New Roman"/>
        <family val="1"/>
      </rPr>
      <t>Екатерина</t>
    </r>
  </si>
  <si>
    <t>001584</t>
  </si>
  <si>
    <t>МС</t>
  </si>
  <si>
    <r>
      <t xml:space="preserve">КОНТЭ РИКО-11, </t>
    </r>
    <r>
      <rPr>
        <sz val="9"/>
        <rFont val="Times New Roman"/>
        <family val="1"/>
      </rPr>
      <t>жер., гнед., ганн., Monte Bellini, Германия</t>
    </r>
  </si>
  <si>
    <t>015355</t>
  </si>
  <si>
    <t>Шейко О.</t>
  </si>
  <si>
    <t>Ганноверский клуб России-
ПКХ "Элитар"</t>
  </si>
  <si>
    <r>
      <t xml:space="preserve">ОРЛОВА
</t>
    </r>
    <r>
      <rPr>
        <sz val="9"/>
        <rFont val="Times New Roman"/>
        <family val="1"/>
      </rPr>
      <t>Валерия, 2001</t>
    </r>
  </si>
  <si>
    <t>000601</t>
  </si>
  <si>
    <r>
      <t xml:space="preserve">ЛЕТС ГОУ-06, </t>
    </r>
    <r>
      <rPr>
        <sz val="9"/>
        <rFont val="Times New Roman"/>
        <family val="1"/>
      </rPr>
      <t>мер., сер., ганн., Германия</t>
    </r>
  </si>
  <si>
    <t>007279</t>
  </si>
  <si>
    <t>Орлова И.</t>
  </si>
  <si>
    <t>ДЮСШ "Виват, Россия!",  НКП "РУСЬ", МО</t>
  </si>
  <si>
    <r>
      <t xml:space="preserve">ИГНАТОВА
</t>
    </r>
    <r>
      <rPr>
        <sz val="9"/>
        <rFont val="Times New Roman"/>
        <family val="1"/>
      </rPr>
      <t>Ольга</t>
    </r>
  </si>
  <si>
    <t>000888</t>
  </si>
  <si>
    <t>КМС</t>
  </si>
  <si>
    <r>
      <t xml:space="preserve">БАХРЕЙН-04, </t>
    </r>
    <r>
      <rPr>
        <sz val="9"/>
        <rFont val="Times New Roman"/>
        <family val="1"/>
      </rPr>
      <t>жер., т.-гнед., венг., Хауз ех Хорезм, ЗАО им. С.М.Кирова</t>
    </r>
  </si>
  <si>
    <t>004560</t>
  </si>
  <si>
    <t>Игнатова О.</t>
  </si>
  <si>
    <r>
      <t xml:space="preserve">КРЮКОВА
</t>
    </r>
    <r>
      <rPr>
        <sz val="9"/>
        <rFont val="Times New Roman"/>
        <family val="1"/>
      </rPr>
      <t>Ольга</t>
    </r>
  </si>
  <si>
    <t>002886</t>
  </si>
  <si>
    <r>
      <t xml:space="preserve">ТИТАН-00, </t>
    </r>
    <r>
      <rPr>
        <sz val="9"/>
        <rFont val="Times New Roman"/>
        <family val="1"/>
      </rPr>
      <t>мер., вор., голл.тепл., Роналдо, Голландия</t>
    </r>
  </si>
  <si>
    <t>015301</t>
  </si>
  <si>
    <t>Крюкова О.</t>
  </si>
  <si>
    <r>
      <t xml:space="preserve">КОЛОРАДО-07, </t>
    </r>
    <r>
      <rPr>
        <sz val="9"/>
        <rFont val="Times New Roman"/>
        <family val="1"/>
      </rPr>
      <t xml:space="preserve"> мер., т.-гнед., голл.тепл., Обелиск, Голландия</t>
    </r>
  </si>
  <si>
    <t>013082</t>
  </si>
  <si>
    <t>Резник И.</t>
  </si>
  <si>
    <r>
      <t xml:space="preserve">ГОЛЫШЕВ
</t>
    </r>
    <r>
      <rPr>
        <sz val="9"/>
        <rFont val="Times New Roman"/>
        <family val="1"/>
      </rPr>
      <t>Алексей, 2005</t>
    </r>
  </si>
  <si>
    <t>003905</t>
  </si>
  <si>
    <t>3ю</t>
  </si>
  <si>
    <r>
      <t xml:space="preserve">ДЖИПСИ СТЭБЛС ДАЙМОНД-06 </t>
    </r>
    <r>
      <rPr>
        <sz val="9"/>
        <rFont val="Times New Roman"/>
        <family val="1"/>
      </rPr>
      <t>(122), мер., сер., уэльс.пони, Koetshuis Moonshine</t>
    </r>
  </si>
  <si>
    <t>005776</t>
  </si>
  <si>
    <r>
      <t xml:space="preserve">ИГНАТОВА
</t>
    </r>
    <r>
      <rPr>
        <sz val="9"/>
        <rFont val="Times New Roman"/>
        <family val="1"/>
      </rPr>
      <t>Софья, 2004</t>
    </r>
  </si>
  <si>
    <t>009104</t>
  </si>
  <si>
    <t>2ю</t>
  </si>
  <si>
    <r>
      <t xml:space="preserve">БЛЭК ПЕРЛ-08, </t>
    </r>
    <r>
      <rPr>
        <sz val="9"/>
        <rFont val="Times New Roman"/>
        <family val="1"/>
      </rPr>
      <t>коб., вор., латв.теплокр., Эффект, Украина</t>
    </r>
  </si>
  <si>
    <t>015075</t>
  </si>
  <si>
    <t>Хромов Н.</t>
  </si>
  <si>
    <r>
      <t xml:space="preserve">МАРАНТА-06, </t>
    </r>
    <r>
      <rPr>
        <sz val="9"/>
        <rFont val="Times New Roman"/>
        <family val="1"/>
      </rPr>
      <t>коб., св.-гнед., класс пони, Дивный</t>
    </r>
  </si>
  <si>
    <t>009058</t>
  </si>
  <si>
    <r>
      <t xml:space="preserve">КОПТЕВ
</t>
    </r>
    <r>
      <rPr>
        <sz val="9"/>
        <rFont val="Times New Roman"/>
        <family val="1"/>
      </rPr>
      <t>Александр, 2004</t>
    </r>
  </si>
  <si>
    <t>009204</t>
  </si>
  <si>
    <r>
      <t xml:space="preserve">САМОЙЛЕНКО
</t>
    </r>
    <r>
      <rPr>
        <sz val="9"/>
        <rFont val="Times New Roman"/>
        <family val="1"/>
      </rPr>
      <t>Елизавета, 2003</t>
    </r>
  </si>
  <si>
    <t>010303</t>
  </si>
  <si>
    <r>
      <t xml:space="preserve">ЗВЕЗДОЧЕТ-03, </t>
    </r>
    <r>
      <rPr>
        <sz val="9"/>
        <rFont val="Times New Roman"/>
        <family val="1"/>
      </rPr>
      <t>мер., вор., трак., Зевс
к/з "Олимп Кубани"</t>
    </r>
  </si>
  <si>
    <t>001727</t>
  </si>
  <si>
    <t>Романова Е.</t>
  </si>
  <si>
    <r>
      <t xml:space="preserve">ШТЫХНО
</t>
    </r>
    <r>
      <rPr>
        <sz val="9"/>
        <rFont val="Times New Roman"/>
        <family val="1"/>
      </rPr>
      <t>София, 2003</t>
    </r>
  </si>
  <si>
    <t>014502</t>
  </si>
  <si>
    <t>1ю</t>
  </si>
  <si>
    <r>
      <t xml:space="preserve">ДЕЛЬФИН-04, </t>
    </r>
    <r>
      <rPr>
        <sz val="9"/>
        <rFont val="Times New Roman"/>
        <family val="1"/>
      </rPr>
      <t>мер,т.-гнед., УВ, Еней, Украина</t>
    </r>
  </si>
  <si>
    <t>014609</t>
  </si>
  <si>
    <t>Ситникова О.</t>
  </si>
  <si>
    <r>
      <t xml:space="preserve">ГОЛУБЕВА
</t>
    </r>
    <r>
      <rPr>
        <sz val="9"/>
        <rFont val="Times New Roman"/>
        <family val="1"/>
      </rPr>
      <t>Марина, 2003</t>
    </r>
  </si>
  <si>
    <t>016903</t>
  </si>
  <si>
    <r>
      <t xml:space="preserve">ЛЮКС-09, </t>
    </r>
    <r>
      <rPr>
        <sz val="9"/>
        <rFont val="Times New Roman"/>
        <family val="1"/>
      </rPr>
      <t>мер., гнед., уэльс.пони, Ти Коэтшус Муншайн</t>
    </r>
  </si>
  <si>
    <t>014776</t>
  </si>
  <si>
    <r>
      <t xml:space="preserve">ГОЛУБЕВА
</t>
    </r>
    <r>
      <rPr>
        <sz val="9"/>
        <rFont val="Times New Roman"/>
        <family val="1"/>
      </rPr>
      <t>Екатерина, 2003</t>
    </r>
  </si>
  <si>
    <t>017003</t>
  </si>
  <si>
    <r>
      <t xml:space="preserve">ГОТИКА-07, </t>
    </r>
    <r>
      <rPr>
        <sz val="9"/>
        <rFont val="Times New Roman"/>
        <family val="1"/>
      </rPr>
      <t>коб., вор., рус.верх., Коринф</t>
    </r>
  </si>
  <si>
    <t>008659</t>
  </si>
  <si>
    <t>Зедина Ю.</t>
  </si>
  <si>
    <r>
      <t xml:space="preserve">ЗОЛОТУХИНА
</t>
    </r>
    <r>
      <rPr>
        <sz val="9"/>
        <rFont val="Times New Roman"/>
        <family val="1"/>
      </rPr>
      <t>Алена, 2000</t>
    </r>
  </si>
  <si>
    <t>028100</t>
  </si>
  <si>
    <r>
      <t>БАРОНИН-04,</t>
    </r>
    <r>
      <rPr>
        <sz val="9"/>
        <rFont val="Times New Roman"/>
        <family val="1"/>
      </rPr>
      <t xml:space="preserve"> мер., рыж., великоп., Каретино К, Польша</t>
    </r>
  </si>
  <si>
    <t>013267</t>
  </si>
  <si>
    <t>Золотухин А.</t>
  </si>
  <si>
    <r>
      <t xml:space="preserve">ВОЛОВИКОВА
</t>
    </r>
    <r>
      <rPr>
        <sz val="9"/>
        <rFont val="Times New Roman"/>
        <family val="1"/>
      </rPr>
      <t>Александра, 2001</t>
    </r>
  </si>
  <si>
    <t>036401</t>
  </si>
  <si>
    <r>
      <t xml:space="preserve">ФЕРАРИЯ-01, </t>
    </r>
    <r>
      <rPr>
        <sz val="10"/>
        <rFont val="Times New Roman"/>
        <family val="1"/>
      </rPr>
      <t>коб., рыж., ЧВ, Хайк, Россия</t>
    </r>
  </si>
  <si>
    <t>013183</t>
  </si>
  <si>
    <t>Юнаева В.</t>
  </si>
  <si>
    <r>
      <t xml:space="preserve">МУРАВЬЕВА
</t>
    </r>
    <r>
      <rPr>
        <sz val="9"/>
        <rFont val="Times New Roman"/>
        <family val="1"/>
      </rPr>
      <t>Мария, 2001</t>
    </r>
  </si>
  <si>
    <t>037101</t>
  </si>
  <si>
    <r>
      <t xml:space="preserve">НАЗАРОВА
</t>
    </r>
    <r>
      <rPr>
        <sz val="9"/>
        <rFont val="Times New Roman"/>
        <family val="1"/>
      </rPr>
      <t>Варвара, 1998</t>
    </r>
  </si>
  <si>
    <t>на оформ.</t>
  </si>
  <si>
    <r>
      <t xml:space="preserve">ФАКТОРС-08, </t>
    </r>
    <r>
      <rPr>
        <sz val="9"/>
        <rFont val="Times New Roman"/>
        <family val="1"/>
      </rPr>
      <t>жер., вор., латв.</t>
    </r>
  </si>
  <si>
    <t>011904</t>
  </si>
  <si>
    <t>Двукраева И.</t>
  </si>
  <si>
    <r>
      <t xml:space="preserve">ПАХАН-94, </t>
    </r>
    <r>
      <rPr>
        <sz val="9"/>
        <rFont val="Times New Roman"/>
        <family val="1"/>
      </rPr>
      <t>гнед., трак., Хеопсас, пф Курск, Россия</t>
    </r>
  </si>
  <si>
    <t>001107</t>
  </si>
  <si>
    <r>
      <t xml:space="preserve">ДВУКРАЕВА
</t>
    </r>
    <r>
      <rPr>
        <sz val="9"/>
        <rFont val="Times New Roman"/>
        <family val="1"/>
      </rPr>
      <t>Ирина</t>
    </r>
  </si>
  <si>
    <r>
      <t xml:space="preserve">ПРОБЕГ-05, </t>
    </r>
    <r>
      <rPr>
        <sz val="9"/>
        <rFont val="Times New Roman"/>
        <family val="1"/>
      </rPr>
      <t>мер., т.-гнед., трак., Бодлер, пф "Алабай"</t>
    </r>
  </si>
  <si>
    <t>007180</t>
  </si>
  <si>
    <t>Денисенко Н.</t>
  </si>
  <si>
    <r>
      <t xml:space="preserve">ВИДАЛЬ-07, </t>
    </r>
    <r>
      <rPr>
        <sz val="9"/>
        <rFont val="Times New Roman"/>
        <family val="1"/>
      </rPr>
      <t>коб., т.-гнед., голш., Россия</t>
    </r>
  </si>
  <si>
    <r>
      <t xml:space="preserve">ВОТИНЦЕВА
</t>
    </r>
    <r>
      <rPr>
        <sz val="9"/>
        <rFont val="Times New Roman"/>
        <family val="1"/>
      </rPr>
      <t>Мария</t>
    </r>
  </si>
  <si>
    <t>007173</t>
  </si>
  <si>
    <r>
      <t xml:space="preserve">СОГДИАНА-08, </t>
    </r>
    <r>
      <rPr>
        <sz val="9"/>
        <rFont val="Times New Roman"/>
        <family val="1"/>
      </rPr>
      <t>коб., гнед., ганн., Сбор, ГЗК "Кировская"</t>
    </r>
  </si>
  <si>
    <t>008611</t>
  </si>
  <si>
    <t>Ездаков А.</t>
  </si>
  <si>
    <t>Кировская обл.</t>
  </si>
  <si>
    <r>
      <t xml:space="preserve">БАЛАЯН
</t>
    </r>
    <r>
      <rPr>
        <sz val="9"/>
        <rFont val="Times New Roman"/>
        <family val="1"/>
      </rPr>
      <t>Марина</t>
    </r>
  </si>
  <si>
    <t>012589</t>
  </si>
  <si>
    <r>
      <t xml:space="preserve">ГЕРМАНИК-04, </t>
    </r>
    <r>
      <rPr>
        <sz val="9"/>
        <rFont val="Times New Roman"/>
        <family val="1"/>
      </rPr>
      <t>мер., т.-гнед., трак., Капрал, к/з им. Доватора</t>
    </r>
  </si>
  <si>
    <t>010037</t>
  </si>
  <si>
    <t>Петрова Н.</t>
  </si>
  <si>
    <t>КСК "АлинМак"
Московская обл.</t>
  </si>
  <si>
    <r>
      <t>АВРАЛ-02,</t>
    </r>
    <r>
      <rPr>
        <sz val="9"/>
        <rFont val="Times New Roman"/>
        <family val="1"/>
      </rPr>
      <t xml:space="preserve"> мер., сер., ганн., к/з "Олимп Кубани"</t>
    </r>
  </si>
  <si>
    <t>003296</t>
  </si>
  <si>
    <t>Балаян Г.</t>
  </si>
  <si>
    <r>
      <t xml:space="preserve">БОРОДИНА
</t>
    </r>
    <r>
      <rPr>
        <sz val="9"/>
        <rFont val="Times New Roman"/>
        <family val="1"/>
      </rPr>
      <t>Юлия</t>
    </r>
  </si>
  <si>
    <t>003585</t>
  </si>
  <si>
    <r>
      <t xml:space="preserve">ФОРТУНА-06, </t>
    </r>
    <r>
      <rPr>
        <sz val="9"/>
        <rFont val="Times New Roman"/>
        <family val="1"/>
      </rPr>
      <t>коб., рыж., буд., Форт, к/з им. Кирова, Россия</t>
    </r>
  </si>
  <si>
    <t>006039</t>
  </si>
  <si>
    <t>Бородина Ю.</t>
  </si>
  <si>
    <t>КСК "Атлас-Парк"
Московская обл.</t>
  </si>
  <si>
    <r>
      <t xml:space="preserve">ПАТАРАЯ
</t>
    </r>
    <r>
      <rPr>
        <sz val="9"/>
        <rFont val="Times New Roman"/>
        <family val="1"/>
      </rPr>
      <t>Иоанна, 2002</t>
    </r>
  </si>
  <si>
    <t>021402</t>
  </si>
  <si>
    <r>
      <t xml:space="preserve">САН ВЕЛЬТИНО-09, </t>
    </r>
    <r>
      <rPr>
        <sz val="9"/>
        <rFont val="Times New Roman"/>
        <family val="1"/>
      </rPr>
      <t>мер., вор., ольд., Сан Амур</t>
    </r>
  </si>
  <si>
    <t>013674</t>
  </si>
  <si>
    <t>Патарая Я.</t>
  </si>
  <si>
    <t>КСК "Дивный"
Московская обл.</t>
  </si>
  <si>
    <r>
      <t xml:space="preserve">БРЕНТ ВАН ДЕ ВОССТАГ-08, </t>
    </r>
    <r>
      <rPr>
        <sz val="9"/>
        <rFont val="Times New Roman"/>
        <family val="1"/>
      </rPr>
      <t>мер., вор., арабо-фриз.</t>
    </r>
  </si>
  <si>
    <t>009864</t>
  </si>
  <si>
    <r>
      <t xml:space="preserve">БЕЛИКОВ
</t>
    </r>
    <r>
      <rPr>
        <sz val="9"/>
        <rFont val="Times New Roman"/>
        <family val="1"/>
      </rPr>
      <t>Владимир</t>
    </r>
  </si>
  <si>
    <t>002274</t>
  </si>
  <si>
    <r>
      <t>ВУДВОРД-01,</t>
    </r>
    <r>
      <rPr>
        <sz val="9"/>
        <rFont val="Times New Roman"/>
        <family val="1"/>
      </rPr>
      <t xml:space="preserve"> мер., рыж., ганн., Вальдензее, Калининградский к/з</t>
    </r>
  </si>
  <si>
    <t>000773</t>
  </si>
  <si>
    <t>Дильдина В.</t>
  </si>
  <si>
    <t>КСК "Лаир"
Московская обл.</t>
  </si>
  <si>
    <r>
      <t xml:space="preserve">БАЙГУЛОВА
</t>
    </r>
    <r>
      <rPr>
        <sz val="9"/>
        <rFont val="Times New Roman"/>
        <family val="1"/>
      </rPr>
      <t>Камилла, 2004</t>
    </r>
  </si>
  <si>
    <t>005304</t>
  </si>
  <si>
    <r>
      <t xml:space="preserve">ЙЕЛКО ЗЕТ-03, </t>
    </r>
    <r>
      <rPr>
        <sz val="9"/>
        <rFont val="Times New Roman"/>
        <family val="1"/>
      </rPr>
      <t>мер., вор., фриз., Джаспер 366, Нидерланды</t>
    </r>
  </si>
  <si>
    <t>014210</t>
  </si>
  <si>
    <t>Байгулова Л.</t>
  </si>
  <si>
    <t>КСК "Новый век"
Москва</t>
  </si>
  <si>
    <r>
      <t xml:space="preserve">КУРКОВА
</t>
    </r>
    <r>
      <rPr>
        <sz val="9"/>
        <rFont val="Times New Roman"/>
        <family val="1"/>
      </rPr>
      <t>Елена</t>
    </r>
  </si>
  <si>
    <t>008576</t>
  </si>
  <si>
    <r>
      <t xml:space="preserve">ПОЛЬ ГОГЕН-07, </t>
    </r>
    <r>
      <rPr>
        <sz val="9"/>
        <rFont val="Times New Roman"/>
        <family val="1"/>
      </rPr>
      <t>мер., вор., трак.-тер., Галфинд, КСК "Созвездие"</t>
    </r>
  </si>
  <si>
    <t>013025</t>
  </si>
  <si>
    <t>Куркова Е.</t>
  </si>
  <si>
    <t>КСК "Орлоff"
Московская обл.</t>
  </si>
  <si>
    <r>
      <t xml:space="preserve">БОГДАНОВИЧ
</t>
    </r>
    <r>
      <rPr>
        <sz val="9"/>
        <rFont val="Times New Roman"/>
        <family val="1"/>
      </rPr>
      <t>Ангелина</t>
    </r>
  </si>
  <si>
    <t>021391</t>
  </si>
  <si>
    <r>
      <t xml:space="preserve">ПЧЕЛИНА
</t>
    </r>
    <r>
      <rPr>
        <sz val="9"/>
        <rFont val="Times New Roman"/>
        <family val="1"/>
      </rPr>
      <t>Татьяна</t>
    </r>
  </si>
  <si>
    <t>004973</t>
  </si>
  <si>
    <r>
      <t xml:space="preserve">ШАПО-07, </t>
    </r>
    <r>
      <rPr>
        <sz val="9"/>
        <rFont val="Times New Roman"/>
        <family val="1"/>
      </rPr>
      <t>мер., вор., голл., Дримкэтчер</t>
    </r>
  </si>
  <si>
    <t>013635</t>
  </si>
  <si>
    <t>Захаров Н.</t>
  </si>
  <si>
    <t>КСК "Отрада"
Московская обл.</t>
  </si>
  <si>
    <r>
      <t xml:space="preserve">ЗАХАРОВА
</t>
    </r>
    <r>
      <rPr>
        <sz val="9"/>
        <rFont val="Times New Roman"/>
        <family val="1"/>
      </rPr>
      <t>Елизавета, 2004</t>
    </r>
  </si>
  <si>
    <t>007404</t>
  </si>
  <si>
    <r>
      <t xml:space="preserve">ПЧЕЛИН
</t>
    </r>
    <r>
      <rPr>
        <sz val="9"/>
        <rFont val="Times New Roman"/>
        <family val="1"/>
      </rPr>
      <t>Роман</t>
    </r>
  </si>
  <si>
    <t>027195</t>
  </si>
  <si>
    <r>
      <t xml:space="preserve">ГУЛЬФИТ-00, </t>
    </r>
    <r>
      <rPr>
        <sz val="9"/>
        <rFont val="Times New Roman"/>
        <family val="1"/>
      </rPr>
      <t>мер., зол.-гнед., буд., Гульден, БМКК "Прадар"</t>
    </r>
  </si>
  <si>
    <t>001706</t>
  </si>
  <si>
    <t>Лешкова И.</t>
  </si>
  <si>
    <r>
      <t xml:space="preserve">РОМАНОВА
</t>
    </r>
    <r>
      <rPr>
        <sz val="9"/>
        <rFont val="Times New Roman"/>
        <family val="1"/>
      </rPr>
      <t>София, 2001</t>
    </r>
  </si>
  <si>
    <t>027501</t>
  </si>
  <si>
    <r>
      <t>ЗОУИ-04,</t>
    </r>
    <r>
      <rPr>
        <sz val="9"/>
        <rFont val="Times New Roman"/>
        <family val="1"/>
      </rPr>
      <t xml:space="preserve"> мер., вор., голл., Флоренцио</t>
    </r>
  </si>
  <si>
    <t>012391</t>
  </si>
  <si>
    <t>Беломытцев А.</t>
  </si>
  <si>
    <r>
      <t xml:space="preserve">ДАЙМОНД ДЭНСЕР-07, </t>
    </r>
    <r>
      <rPr>
        <sz val="9"/>
        <rFont val="Times New Roman"/>
        <family val="1"/>
      </rPr>
      <t>мер., т.-гнед., ганн., Даймонд Хит</t>
    </r>
  </si>
  <si>
    <t>014716</t>
  </si>
  <si>
    <t>Романова Н.</t>
  </si>
  <si>
    <r>
      <t xml:space="preserve">ЗВЯГИНА
</t>
    </r>
    <r>
      <rPr>
        <sz val="9"/>
        <rFont val="Times New Roman"/>
        <family val="1"/>
      </rPr>
      <t>София, 1999</t>
    </r>
  </si>
  <si>
    <t>047299</t>
  </si>
  <si>
    <r>
      <t xml:space="preserve">АТЛАНТА-00, </t>
    </r>
    <r>
      <rPr>
        <sz val="9"/>
        <rFont val="Times New Roman"/>
        <family val="1"/>
      </rPr>
      <t>коб., гнед., трак., Апогей</t>
    </r>
  </si>
  <si>
    <t>002483</t>
  </si>
  <si>
    <t>Пчелина Т.</t>
  </si>
  <si>
    <r>
      <t xml:space="preserve">ПАНИНА
</t>
    </r>
    <r>
      <rPr>
        <sz val="9"/>
        <rFont val="Times New Roman"/>
        <family val="1"/>
      </rPr>
      <t>Екатерина, 1997</t>
    </r>
  </si>
  <si>
    <t>047797</t>
  </si>
  <si>
    <r>
      <t xml:space="preserve">ЛОРД-07, </t>
    </r>
    <r>
      <rPr>
        <sz val="9"/>
        <rFont val="Times New Roman"/>
        <family val="1"/>
      </rPr>
      <t>мер., гнед., голл., Лорд Зет</t>
    </r>
  </si>
  <si>
    <t>012148</t>
  </si>
  <si>
    <t>Панина Л.</t>
  </si>
  <si>
    <r>
      <t xml:space="preserve">ГОРАЦИО КОРСО-99, </t>
    </r>
    <r>
      <rPr>
        <sz val="9"/>
        <rFont val="Times New Roman"/>
        <family val="1"/>
      </rPr>
      <t>мер., рыж., 
ганн., Булат, БМКК "Прадар"</t>
    </r>
  </si>
  <si>
    <t>002458</t>
  </si>
  <si>
    <r>
      <t xml:space="preserve">НИКУЛИНА
</t>
    </r>
    <r>
      <rPr>
        <sz val="9"/>
        <rFont val="Times New Roman"/>
        <family val="1"/>
      </rPr>
      <t>Светлана</t>
    </r>
  </si>
  <si>
    <t>000377</t>
  </si>
  <si>
    <r>
      <t xml:space="preserve">БАЗАР-99, </t>
    </r>
    <r>
      <rPr>
        <sz val="9"/>
        <rFont val="Times New Roman"/>
        <family val="1"/>
      </rPr>
      <t>мер., рыж., дон., Зимовниковский к/з</t>
    </r>
  </si>
  <si>
    <t>010274</t>
  </si>
  <si>
    <t>Бутенина М.</t>
  </si>
  <si>
    <t>КСК "Созвездие" /
Смоленская обл.</t>
  </si>
  <si>
    <r>
      <t xml:space="preserve">ИВАНОВА
</t>
    </r>
    <r>
      <rPr>
        <sz val="9"/>
        <rFont val="Times New Roman"/>
        <family val="1"/>
      </rPr>
      <t>Надежда</t>
    </r>
  </si>
  <si>
    <t>014786</t>
  </si>
  <si>
    <t>КСК "Созвездие"
Московская обл.</t>
  </si>
  <si>
    <r>
      <t xml:space="preserve">СУХОВА
</t>
    </r>
    <r>
      <rPr>
        <sz val="9"/>
        <rFont val="Times New Roman"/>
        <family val="1"/>
      </rPr>
      <t>Таисия, 2001</t>
    </r>
  </si>
  <si>
    <t>019201</t>
  </si>
  <si>
    <r>
      <t xml:space="preserve">БЛАГОВЕСТ-05, </t>
    </r>
    <r>
      <rPr>
        <sz val="9"/>
        <rFont val="Times New Roman"/>
        <family val="1"/>
      </rPr>
      <t>мер., сер., орл.</t>
    </r>
  </si>
  <si>
    <t>013541</t>
  </si>
  <si>
    <t>Сухова Н.</t>
  </si>
  <si>
    <r>
      <t xml:space="preserve">ЖАРКОВА
</t>
    </r>
    <r>
      <rPr>
        <sz val="9"/>
        <rFont val="Times New Roman"/>
        <family val="1"/>
      </rPr>
      <t>Елена</t>
    </r>
  </si>
  <si>
    <t>011991</t>
  </si>
  <si>
    <r>
      <t xml:space="preserve">ВЗЛЁТ--04, </t>
    </r>
    <r>
      <rPr>
        <sz val="9"/>
        <rFont val="Times New Roman"/>
        <family val="1"/>
      </rPr>
      <t>мер., т.-гнед., трак., Забег, КСК "Остапенко", Краснодарский край</t>
    </r>
  </si>
  <si>
    <t>009327</t>
  </si>
  <si>
    <t>Жаркова Е.</t>
  </si>
  <si>
    <t>КСК "Темп"
Московская обл.</t>
  </si>
  <si>
    <r>
      <t xml:space="preserve">ЛЕБЕДЕВА
</t>
    </r>
    <r>
      <rPr>
        <sz val="9"/>
        <rFont val="Times New Roman"/>
        <family val="1"/>
      </rPr>
      <t>Ульяна, 1999</t>
    </r>
  </si>
  <si>
    <t>023799</t>
  </si>
  <si>
    <r>
      <t xml:space="preserve">БАРД-03, </t>
    </r>
    <r>
      <rPr>
        <sz val="9"/>
        <rFont val="Times New Roman"/>
        <family val="1"/>
      </rPr>
      <t>мер., т.-рыж., ганн., Бомонд, Россия</t>
    </r>
  </si>
  <si>
    <t>001820</t>
  </si>
  <si>
    <t>Лебедев М.</t>
  </si>
  <si>
    <t>КСК "Толстая лошадь"
Московская обл.</t>
  </si>
  <si>
    <r>
      <t xml:space="preserve">УЕЗДНАЯ
</t>
    </r>
    <r>
      <rPr>
        <sz val="9"/>
        <rFont val="Times New Roman"/>
        <family val="1"/>
      </rPr>
      <t>Екатерина, 2002</t>
    </r>
  </si>
  <si>
    <t>023702</t>
  </si>
  <si>
    <r>
      <t xml:space="preserve">АККОРД-03, </t>
    </r>
    <r>
      <rPr>
        <sz val="9"/>
        <rFont val="Times New Roman"/>
        <family val="1"/>
      </rPr>
      <t>мер., вор., латв., Ауторс, Латвия</t>
    </r>
  </si>
  <si>
    <t>013019</t>
  </si>
  <si>
    <t>Додатко М.</t>
  </si>
  <si>
    <t>КСК "Южный"
Московская обл.</t>
  </si>
  <si>
    <r>
      <t xml:space="preserve">ЭСТАМП-04, </t>
    </r>
    <r>
      <rPr>
        <sz val="9"/>
        <rFont val="Times New Roman"/>
        <family val="1"/>
      </rPr>
      <t>мер., рыж, трак., Сапфир 10, к/з "Кавказ"</t>
    </r>
  </si>
  <si>
    <t>014350</t>
  </si>
  <si>
    <t>Богомолова И.</t>
  </si>
  <si>
    <r>
      <t xml:space="preserve">АРЖАЕВА
</t>
    </r>
    <r>
      <rPr>
        <sz val="9"/>
        <rFont val="Times New Roman"/>
        <family val="1"/>
      </rPr>
      <t>Ольга, 2004</t>
    </r>
  </si>
  <si>
    <t>003704</t>
  </si>
  <si>
    <r>
      <t xml:space="preserve">ВЬЮГА-98, </t>
    </r>
    <r>
      <rPr>
        <sz val="9"/>
        <rFont val="Times New Roman"/>
        <family val="1"/>
      </rPr>
      <t>коб., вор., буд., Град, Ставропольский край</t>
    </r>
  </si>
  <si>
    <t>012821</t>
  </si>
  <si>
    <t>Аржаева Н.</t>
  </si>
  <si>
    <t>КФХ "Ольгино"
Московская обл.</t>
  </si>
  <si>
    <r>
      <t xml:space="preserve">РОМИКА-07 (147), </t>
    </r>
    <r>
      <rPr>
        <sz val="9"/>
        <rFont val="Times New Roman"/>
        <family val="1"/>
      </rPr>
      <t>коб., рыж., нем.райд пони, Махно Карвин, Германия</t>
    </r>
  </si>
  <si>
    <t>014366</t>
  </si>
  <si>
    <r>
      <t xml:space="preserve">ЗАЙЧЕНКО
</t>
    </r>
    <r>
      <rPr>
        <sz val="9"/>
        <rFont val="Times New Roman"/>
        <family val="1"/>
      </rPr>
      <t>София</t>
    </r>
  </si>
  <si>
    <t>024994</t>
  </si>
  <si>
    <r>
      <t xml:space="preserve">ЛОТОС-98, </t>
    </r>
    <r>
      <rPr>
        <sz val="9"/>
        <rFont val="Times New Roman"/>
        <family val="1"/>
      </rPr>
      <t>жер., гнед., латв., Лакмус</t>
    </r>
  </si>
  <si>
    <t>002390</t>
  </si>
  <si>
    <t>Минаев А.</t>
  </si>
  <si>
    <t>МГУ им. Ломоносова /
Ярославская обл.</t>
  </si>
  <si>
    <r>
      <t xml:space="preserve">КОЛОСОВ
</t>
    </r>
    <r>
      <rPr>
        <sz val="9"/>
        <rFont val="Times New Roman"/>
        <family val="1"/>
      </rPr>
      <t>Владислав</t>
    </r>
  </si>
  <si>
    <t>002960</t>
  </si>
  <si>
    <r>
      <t>ЛАУРЕНТИО-04,</t>
    </r>
    <r>
      <rPr>
        <sz val="9"/>
        <rFont val="Times New Roman"/>
        <family val="1"/>
      </rPr>
      <t xml:space="preserve"> мер., гнед., ольд., Laurentio</t>
    </r>
  </si>
  <si>
    <t>006531</t>
  </si>
  <si>
    <t>Поспелов Д.А.
..</t>
  </si>
  <si>
    <t>НКП "РУСЬ"
Московская обл.</t>
  </si>
  <si>
    <r>
      <t xml:space="preserve">ИГУМЕНЦЕВА
</t>
    </r>
    <r>
      <rPr>
        <sz val="9"/>
        <rFont val="Times New Roman"/>
        <family val="1"/>
      </rPr>
      <t>Ольга</t>
    </r>
  </si>
  <si>
    <t>009885</t>
  </si>
  <si>
    <r>
      <t xml:space="preserve">ИНГЛАНД СЛОТТИ-09, </t>
    </r>
    <r>
      <rPr>
        <sz val="9"/>
        <rFont val="Times New Roman"/>
        <family val="1"/>
      </rPr>
      <t>мер., гнед., 
голл., Апхилл</t>
    </r>
  </si>
  <si>
    <t>014153</t>
  </si>
  <si>
    <t>Давидовский Р.</t>
  </si>
  <si>
    <r>
      <t xml:space="preserve">ЛИХАЧЕВА
</t>
    </r>
    <r>
      <rPr>
        <sz val="9"/>
        <rFont val="Times New Roman"/>
        <family val="1"/>
      </rPr>
      <t>Полина, 2002</t>
    </r>
  </si>
  <si>
    <t>013902</t>
  </si>
  <si>
    <r>
      <t>БУЦЕФАЛ-08,</t>
    </r>
    <r>
      <rPr>
        <sz val="9"/>
        <rFont val="Times New Roman"/>
        <family val="1"/>
      </rPr>
      <t xml:space="preserve"> жер., вор., фриз., Титце</t>
    </r>
  </si>
  <si>
    <t>014154</t>
  </si>
  <si>
    <r>
      <t xml:space="preserve">СУЛЕЙМАНОВА
</t>
    </r>
    <r>
      <rPr>
        <sz val="9"/>
        <rFont val="Times New Roman"/>
        <family val="1"/>
      </rPr>
      <t>Альбина</t>
    </r>
  </si>
  <si>
    <t>000879</t>
  </si>
  <si>
    <r>
      <t xml:space="preserve">ЭСТРЕЛЛА-08, </t>
    </r>
    <r>
      <rPr>
        <sz val="9"/>
        <rFont val="Times New Roman"/>
        <family val="1"/>
      </rPr>
      <t>коб., сер., голш., Эксперт, Латвия</t>
    </r>
  </si>
  <si>
    <t>014701</t>
  </si>
  <si>
    <t>Сулейманова А.</t>
  </si>
  <si>
    <t>Республика Башкортостан</t>
  </si>
  <si>
    <r>
      <t xml:space="preserve">ЕГАРМИНА
</t>
    </r>
    <r>
      <rPr>
        <sz val="9"/>
        <rFont val="Times New Roman"/>
        <family val="1"/>
      </rPr>
      <t>Елизавета, 1997</t>
    </r>
  </si>
  <si>
    <t>010497</t>
  </si>
  <si>
    <r>
      <t xml:space="preserve">СУЛТАН ОФ СВИНГ-02, </t>
    </r>
    <r>
      <rPr>
        <sz val="9"/>
        <rFont val="Times New Roman"/>
        <family val="1"/>
      </rPr>
      <t>мер., гнед., дат.тепл., Schwadroneur, Эстония</t>
    </r>
  </si>
  <si>
    <t>008495</t>
  </si>
  <si>
    <t>Егармина М.</t>
  </si>
  <si>
    <t>СДЮСШОР по ЛВС
Московская обл.</t>
  </si>
  <si>
    <r>
      <t xml:space="preserve">ЖУКОВА
</t>
    </r>
    <r>
      <rPr>
        <sz val="9"/>
        <rFont val="Times New Roman"/>
        <family val="1"/>
      </rPr>
      <t>Мария, 1999</t>
    </r>
  </si>
  <si>
    <t>047199</t>
  </si>
  <si>
    <r>
      <t xml:space="preserve">ВАЛЛАРИС-06, </t>
    </r>
    <r>
      <rPr>
        <sz val="9"/>
        <rFont val="Times New Roman"/>
        <family val="1"/>
      </rPr>
      <t>мер., гнед., Ландессадель, Россия</t>
    </r>
  </si>
  <si>
    <t>000955</t>
  </si>
  <si>
    <t>Шабанова В.</t>
  </si>
  <si>
    <r>
      <t xml:space="preserve">СТЕПАНОВА
</t>
    </r>
    <r>
      <rPr>
        <sz val="9"/>
        <rFont val="Times New Roman"/>
        <family val="1"/>
      </rPr>
      <t>Татьяна, 1998</t>
    </r>
  </si>
  <si>
    <t>048398</t>
  </si>
  <si>
    <r>
      <t>ВИРТУАЛИТИ-07,</t>
    </r>
    <r>
      <rPr>
        <sz val="9"/>
        <rFont val="Times New Roman"/>
        <family val="1"/>
      </rPr>
      <t xml:space="preserve"> жер., гнед., ганн., Вольфарм</t>
    </r>
  </si>
  <si>
    <t>009646</t>
  </si>
  <si>
    <t>Королев В.</t>
  </si>
  <si>
    <r>
      <t xml:space="preserve">АКСЕНОВ
</t>
    </r>
    <r>
      <rPr>
        <sz val="9"/>
        <rFont val="Times New Roman"/>
        <family val="1"/>
      </rPr>
      <t>Денис, 2001</t>
    </r>
  </si>
  <si>
    <t>001001</t>
  </si>
  <si>
    <r>
      <t xml:space="preserve">ДАНЗАРО-02, </t>
    </r>
    <r>
      <rPr>
        <sz val="9"/>
        <rFont val="Times New Roman"/>
        <family val="1"/>
      </rPr>
      <t>мер., вор., ганн., Де Ниро, Германия</t>
    </r>
  </si>
  <si>
    <t>013525</t>
  </si>
  <si>
    <t>Аксенов Д.</t>
  </si>
  <si>
    <t>СДЮШОР "Белка"
Московская обл.</t>
  </si>
  <si>
    <r>
      <t xml:space="preserve">ШАРАБЯН
</t>
    </r>
    <r>
      <rPr>
        <sz val="9"/>
        <rFont val="Times New Roman"/>
        <family val="1"/>
      </rPr>
      <t>Елизавета, 1997</t>
    </r>
  </si>
  <si>
    <t>003397</t>
  </si>
  <si>
    <r>
      <t xml:space="preserve">ЗЕМФИР-07, </t>
    </r>
    <r>
      <rPr>
        <sz val="9"/>
        <rFont val="Times New Roman"/>
        <family val="1"/>
      </rPr>
      <t>мер., вор., трак.</t>
    </r>
  </si>
  <si>
    <t>009525</t>
  </si>
  <si>
    <t>Битца, К.К.</t>
  </si>
  <si>
    <t>СДЮШОР "Юность Москвы-Битца"</t>
  </si>
  <si>
    <r>
      <t xml:space="preserve">ЧАБРОВА
</t>
    </r>
    <r>
      <rPr>
        <sz val="9"/>
        <rFont val="Times New Roman"/>
        <family val="1"/>
      </rPr>
      <t>Мария, 1999</t>
    </r>
  </si>
  <si>
    <t>005099</t>
  </si>
  <si>
    <r>
      <t xml:space="preserve">ВОДЕВИЛЬ-98, </t>
    </r>
    <r>
      <rPr>
        <sz val="9"/>
        <rFont val="Times New Roman"/>
        <family val="1"/>
      </rPr>
      <t>жер., рыж., ганн., Вертопрах</t>
    </r>
  </si>
  <si>
    <t>000066</t>
  </si>
  <si>
    <t>Винницкая Ю.</t>
  </si>
  <si>
    <r>
      <t xml:space="preserve">САНДРАКОВА
</t>
    </r>
    <r>
      <rPr>
        <sz val="9"/>
        <rFont val="Times New Roman"/>
        <family val="1"/>
      </rPr>
      <t>Дарья, 2001</t>
    </r>
  </si>
  <si>
    <t>016501</t>
  </si>
  <si>
    <r>
      <t xml:space="preserve">ЛЕВКОЙ-09, </t>
    </r>
    <r>
      <rPr>
        <sz val="9"/>
        <rFont val="Times New Roman"/>
        <family val="1"/>
      </rPr>
      <t>жер., т.-гнед., голш., Ле Жоли, к/з "Кавказ"</t>
    </r>
  </si>
  <si>
    <t>011126</t>
  </si>
  <si>
    <t>Рожкова Е.</t>
  </si>
  <si>
    <r>
      <t xml:space="preserve">ВИННИК
</t>
    </r>
    <r>
      <rPr>
        <sz val="9"/>
        <rFont val="Times New Roman"/>
        <family val="1"/>
      </rPr>
      <t>Ксения, 2000</t>
    </r>
  </si>
  <si>
    <t>025900</t>
  </si>
  <si>
    <r>
      <t xml:space="preserve">ВАЛЕНТИНО-02, </t>
    </r>
    <r>
      <rPr>
        <sz val="9"/>
        <rFont val="Times New Roman"/>
        <family val="1"/>
      </rPr>
      <t>жер., т.-гнед., ганн., Волшебник 16, к/з "Георгенбург"</t>
    </r>
  </si>
  <si>
    <t>009522</t>
  </si>
  <si>
    <t>Григорян К.</t>
  </si>
  <si>
    <r>
      <t xml:space="preserve">КРУГЛОВА
</t>
    </r>
    <r>
      <rPr>
        <sz val="9"/>
        <rFont val="Times New Roman"/>
        <family val="1"/>
      </rPr>
      <t>Анна, 1997</t>
    </r>
  </si>
  <si>
    <t>048297</t>
  </si>
  <si>
    <r>
      <t xml:space="preserve">ИГРИВАЯ-03, </t>
    </r>
    <r>
      <rPr>
        <sz val="9"/>
        <rFont val="Times New Roman"/>
        <family val="1"/>
      </rPr>
      <t>коб., т.-гнед., ганн., Гранд Н</t>
    </r>
  </si>
  <si>
    <t>001744</t>
  </si>
  <si>
    <t>Битца, К.К</t>
  </si>
  <si>
    <r>
      <t xml:space="preserve">ДУШЕЧКИНА
</t>
    </r>
    <r>
      <rPr>
        <sz val="9"/>
        <rFont val="Times New Roman"/>
        <family val="1"/>
      </rPr>
      <t>Татиана, 1999</t>
    </r>
  </si>
  <si>
    <r>
      <t xml:space="preserve">АВАТ-04, </t>
    </r>
    <r>
      <rPr>
        <sz val="9"/>
        <rFont val="Times New Roman"/>
        <family val="1"/>
      </rPr>
      <t>мер., т.-гнед., ганн., Айвенго</t>
    </r>
  </si>
  <si>
    <t>009188</t>
  </si>
  <si>
    <r>
      <t xml:space="preserve">СЕКУЛИЧ
</t>
    </r>
    <r>
      <rPr>
        <sz val="9"/>
        <rFont val="Times New Roman"/>
        <family val="1"/>
      </rPr>
      <t>Дарья, 1998</t>
    </r>
  </si>
  <si>
    <t>006098</t>
  </si>
  <si>
    <r>
      <t xml:space="preserve">НЕАПОЛЬ-02, </t>
    </r>
    <r>
      <rPr>
        <sz val="9"/>
        <rFont val="Times New Roman"/>
        <family val="1"/>
      </rPr>
      <t>мер., гнед., трак., Побег, Россия</t>
    </r>
  </si>
  <si>
    <t>002467</t>
  </si>
  <si>
    <t>ЦСКА</t>
  </si>
  <si>
    <t>СДЮШОР ЦСКА
Москва</t>
  </si>
  <si>
    <r>
      <t xml:space="preserve">ВАСИЛЬЕВА
</t>
    </r>
    <r>
      <rPr>
        <sz val="9"/>
        <rFont val="Times New Roman"/>
        <family val="1"/>
      </rPr>
      <t>Ирина, 1998</t>
    </r>
  </si>
  <si>
    <t>029898</t>
  </si>
  <si>
    <r>
      <t xml:space="preserve">АРГОН-00, </t>
    </r>
    <r>
      <rPr>
        <sz val="9"/>
        <rFont val="Times New Roman"/>
        <family val="1"/>
      </rPr>
      <t>мер., гнед., бельг.тепл., Сир Луи, Бельгия</t>
    </r>
  </si>
  <si>
    <t>001699</t>
  </si>
  <si>
    <t>Скипина С.</t>
  </si>
  <si>
    <r>
      <t xml:space="preserve">ДЖЕКСОН-06, </t>
    </r>
    <r>
      <rPr>
        <sz val="9"/>
        <rFont val="Times New Roman"/>
        <family val="1"/>
      </rPr>
      <t>мер., рыж., рейн., Джаз Рубин, Германия</t>
    </r>
  </si>
  <si>
    <t>006991</t>
  </si>
  <si>
    <t>Шеколинская О.</t>
  </si>
  <si>
    <r>
      <t xml:space="preserve">ЗАДОРОЖНАЯ
</t>
    </r>
    <r>
      <rPr>
        <sz val="9"/>
        <rFont val="Times New Roman"/>
        <family val="1"/>
      </rPr>
      <t>Екатерина, 1998</t>
    </r>
  </si>
  <si>
    <t>036598</t>
  </si>
  <si>
    <r>
      <t xml:space="preserve">КИПАРИС-05, </t>
    </r>
    <r>
      <rPr>
        <sz val="9"/>
        <rFont val="Times New Roman"/>
        <family val="1"/>
      </rPr>
      <t>мер., вор., ганн., Кампино, Россия</t>
    </r>
  </si>
  <si>
    <t>006728</t>
  </si>
  <si>
    <t>Задорожный О.</t>
  </si>
  <si>
    <r>
      <t xml:space="preserve">ВОЛКОВА
</t>
    </r>
    <r>
      <rPr>
        <sz val="9"/>
        <rFont val="Times New Roman"/>
        <family val="1"/>
      </rPr>
      <t>Анастасия, 1998</t>
    </r>
  </si>
  <si>
    <t>003298</t>
  </si>
  <si>
    <r>
      <t>РАФАЭЛЬ-00,</t>
    </r>
    <r>
      <rPr>
        <sz val="9"/>
        <rFont val="Times New Roman"/>
        <family val="1"/>
      </rPr>
      <t xml:space="preserve"> мер., рыж., УВП, Врегат, Беларусь</t>
    </r>
  </si>
  <si>
    <t>003142</t>
  </si>
  <si>
    <t>Волкова А.</t>
  </si>
  <si>
    <t>СДЮЩОР
г. Калуга</t>
  </si>
  <si>
    <r>
      <t xml:space="preserve">КОЗИЧЕВА
</t>
    </r>
    <r>
      <rPr>
        <sz val="9"/>
        <rFont val="Times New Roman"/>
        <family val="1"/>
      </rPr>
      <t>Анастасия</t>
    </r>
  </si>
  <si>
    <t>010093</t>
  </si>
  <si>
    <r>
      <t>ЭЛЬ КАПОНЕ-09,</t>
    </r>
    <r>
      <rPr>
        <sz val="9"/>
        <rFont val="Times New Roman"/>
        <family val="1"/>
      </rPr>
      <t xml:space="preserve"> мер., гнед, голл.тепл.</t>
    </r>
  </si>
  <si>
    <t>011198</t>
  </si>
  <si>
    <t>Першина Е.</t>
  </si>
  <si>
    <t>ЧВ
Брянская обл.</t>
  </si>
  <si>
    <r>
      <t xml:space="preserve">ПОТАПОВА
</t>
    </r>
    <r>
      <rPr>
        <sz val="9"/>
        <rFont val="Times New Roman"/>
        <family val="1"/>
      </rPr>
      <t>Валентина, 2004</t>
    </r>
  </si>
  <si>
    <t>001104</t>
  </si>
  <si>
    <r>
      <t xml:space="preserve">ДАМИРО Z-04, </t>
    </r>
    <r>
      <rPr>
        <sz val="9"/>
        <rFont val="Times New Roman"/>
        <family val="1"/>
      </rPr>
      <t>мер., гнед., бельг., Олимпик Рамиро</t>
    </r>
  </si>
  <si>
    <t>004703</t>
  </si>
  <si>
    <t>Швыдкина С.</t>
  </si>
  <si>
    <t>ЧВ
Москва</t>
  </si>
  <si>
    <r>
      <t xml:space="preserve">МАРТЬЯНОВА
</t>
    </r>
    <r>
      <rPr>
        <sz val="9"/>
        <rFont val="Times New Roman"/>
        <family val="1"/>
      </rPr>
      <t>Наталья</t>
    </r>
  </si>
  <si>
    <t>001189</t>
  </si>
  <si>
    <r>
      <t xml:space="preserve">КУРШАВЕЛЬ-05, </t>
    </r>
    <r>
      <rPr>
        <sz val="9"/>
        <rFont val="Times New Roman"/>
        <family val="1"/>
      </rPr>
      <t>мер., гнед., ганн., Кайот Аглы, Калиниградский к/з</t>
    </r>
  </si>
  <si>
    <t>012838</t>
  </si>
  <si>
    <t>Радченко А.</t>
  </si>
  <si>
    <r>
      <t xml:space="preserve">АЛЕКСАНДРОВА
</t>
    </r>
    <r>
      <rPr>
        <sz val="9"/>
        <rFont val="Times New Roman"/>
        <family val="1"/>
      </rPr>
      <t>Галина</t>
    </r>
  </si>
  <si>
    <t>002166</t>
  </si>
  <si>
    <r>
      <t>ПАДИШАХ-96,</t>
    </r>
    <r>
      <rPr>
        <sz val="9"/>
        <rFont val="Times New Roman"/>
        <family val="1"/>
      </rPr>
      <t xml:space="preserve"> мер., вор., трак., Анонс, Красноярский ГАУ племферма</t>
    </r>
  </si>
  <si>
    <t>009322</t>
  </si>
  <si>
    <t>Александрова Г.</t>
  </si>
  <si>
    <r>
      <t xml:space="preserve">ЗВЯГИНЦЕВА
</t>
    </r>
    <r>
      <rPr>
        <sz val="9"/>
        <rFont val="Times New Roman"/>
        <family val="1"/>
      </rPr>
      <t>Мария</t>
    </r>
  </si>
  <si>
    <t>006078</t>
  </si>
  <si>
    <r>
      <t xml:space="preserve">ДЖАСТИН-06, </t>
    </r>
    <r>
      <rPr>
        <sz val="9"/>
        <rFont val="Times New Roman"/>
        <family val="1"/>
      </rPr>
      <t>мер., рыж, бельг.тепл, Джаз, Бельгия</t>
    </r>
  </si>
  <si>
    <t>012974</t>
  </si>
  <si>
    <t>Звягинцева М.</t>
  </si>
  <si>
    <r>
      <t xml:space="preserve">ЮРЬЕВА
</t>
    </r>
    <r>
      <rPr>
        <sz val="9"/>
        <rFont val="Times New Roman"/>
        <family val="1"/>
      </rPr>
      <t>Елена</t>
    </r>
  </si>
  <si>
    <t>006488</t>
  </si>
  <si>
    <r>
      <t xml:space="preserve">ДОМИНГО-06, </t>
    </r>
    <r>
      <rPr>
        <sz val="9"/>
        <rFont val="Times New Roman"/>
        <family val="1"/>
      </rPr>
      <t>мер., гнед., Дон Фредерико, Германия</t>
    </r>
  </si>
  <si>
    <t>003662</t>
  </si>
  <si>
    <t>Юрьева Е.</t>
  </si>
  <si>
    <r>
      <t xml:space="preserve">ВЕДЕНЕЕВА
</t>
    </r>
    <r>
      <rPr>
        <sz val="9"/>
        <rFont val="Times New Roman"/>
        <family val="1"/>
      </rPr>
      <t>Мария</t>
    </r>
  </si>
  <si>
    <t>015887</t>
  </si>
  <si>
    <r>
      <t xml:space="preserve">РОБЕРТА-09, </t>
    </r>
    <r>
      <rPr>
        <sz val="9"/>
        <rFont val="Times New Roman"/>
        <family val="1"/>
      </rPr>
      <t>коб., рыж., полукр., Романтикер</t>
    </r>
  </si>
  <si>
    <t>007521</t>
  </si>
  <si>
    <t>Владиславова Н.</t>
  </si>
  <si>
    <r>
      <t xml:space="preserve">ГРИВКОВСКАЯ
</t>
    </r>
    <r>
      <rPr>
        <sz val="9"/>
        <rFont val="Times New Roman"/>
        <family val="1"/>
      </rPr>
      <t>Вероника</t>
    </r>
  </si>
  <si>
    <t>020089</t>
  </si>
  <si>
    <r>
      <t xml:space="preserve">ОЛИВЕР-95, </t>
    </r>
    <r>
      <rPr>
        <sz val="9"/>
        <rFont val="Times New Roman"/>
        <family val="1"/>
      </rPr>
      <t>мер., рыж., трак., Обряд, Россия</t>
    </r>
  </si>
  <si>
    <t>001269</t>
  </si>
  <si>
    <t>Федотова Е.</t>
  </si>
  <si>
    <r>
      <t xml:space="preserve">МАРЦИПАН-02, </t>
    </r>
    <r>
      <rPr>
        <sz val="9"/>
        <rFont val="Times New Roman"/>
        <family val="1"/>
      </rPr>
      <t>мер., т.-гнед., трак., Порох, Кировский к/з</t>
    </r>
  </si>
  <si>
    <t>002573</t>
  </si>
  <si>
    <t>Вальика Е.</t>
  </si>
  <si>
    <r>
      <t xml:space="preserve">ГЛУХОВА
</t>
    </r>
    <r>
      <rPr>
        <sz val="9"/>
        <rFont val="Times New Roman"/>
        <family val="1"/>
      </rPr>
      <t>Анастасия, 1997</t>
    </r>
  </si>
  <si>
    <t>037297</t>
  </si>
  <si>
    <r>
      <t xml:space="preserve">ВАРНА-02, </t>
    </r>
    <r>
      <rPr>
        <sz val="9"/>
        <rFont val="Times New Roman"/>
        <family val="1"/>
      </rPr>
      <t>коб., гнед., ганн., Романс, Россия</t>
    </r>
  </si>
  <si>
    <t>000256</t>
  </si>
  <si>
    <r>
      <t xml:space="preserve">ТУМАНИШВИЛИ
</t>
    </r>
    <r>
      <rPr>
        <sz val="9"/>
        <rFont val="Times New Roman"/>
        <family val="1"/>
      </rPr>
      <t>Валентина</t>
    </r>
  </si>
  <si>
    <t>084686</t>
  </si>
  <si>
    <r>
      <t xml:space="preserve">НЕГЛИНКА-99, </t>
    </r>
    <r>
      <rPr>
        <sz val="9"/>
        <rFont val="Times New Roman"/>
        <family val="1"/>
      </rPr>
      <t>коб., т.-гнед.,
рус.верх., Гордец, ПХ "Фотина"</t>
    </r>
  </si>
  <si>
    <t>000517</t>
  </si>
  <si>
    <t>Мечта, К.К.</t>
  </si>
  <si>
    <r>
      <t xml:space="preserve">ИВАНИНА
</t>
    </r>
    <r>
      <rPr>
        <sz val="9"/>
        <rFont val="Times New Roman"/>
        <family val="1"/>
      </rPr>
      <t>Екатерина, 1999</t>
    </r>
  </si>
  <si>
    <t>003999</t>
  </si>
  <si>
    <r>
      <t xml:space="preserve">ПИНА-КОЛАДА-03, </t>
    </r>
    <r>
      <rPr>
        <sz val="9"/>
        <rFont val="Times New Roman"/>
        <family val="1"/>
      </rPr>
      <t>коб., вор., полукр., Пунш, Беларусьь</t>
    </r>
  </si>
  <si>
    <t>005547</t>
  </si>
  <si>
    <t>Соломатина О.</t>
  </si>
  <si>
    <t>ЧВ
Московская обл.</t>
  </si>
  <si>
    <r>
      <t xml:space="preserve">СМЫСЛОВА
</t>
    </r>
    <r>
      <rPr>
        <sz val="9"/>
        <rFont val="Times New Roman"/>
        <family val="1"/>
      </rPr>
      <t>Анна</t>
    </r>
  </si>
  <si>
    <t>004381</t>
  </si>
  <si>
    <r>
      <t xml:space="preserve">ПЛАТОН-05, </t>
    </r>
    <r>
      <rPr>
        <sz val="9"/>
        <rFont val="Times New Roman"/>
        <family val="1"/>
      </rPr>
      <t>мер., вор., полукр., Лабиринт, КОДЮСШ "Юность России"</t>
    </r>
  </si>
  <si>
    <t>011019</t>
  </si>
  <si>
    <t>Смыслова А.</t>
  </si>
  <si>
    <r>
      <t xml:space="preserve">ПРОХОРОВА
</t>
    </r>
    <r>
      <rPr>
        <sz val="9"/>
        <rFont val="Times New Roman"/>
        <family val="1"/>
      </rPr>
      <t>Екатерина</t>
    </r>
  </si>
  <si>
    <t>005575</t>
  </si>
  <si>
    <r>
      <t xml:space="preserve">ПАЛАНТИН-08, </t>
    </r>
    <r>
      <rPr>
        <sz val="9"/>
        <rFont val="Times New Roman"/>
        <family val="1"/>
      </rPr>
      <t>жер., т.-гнед., трак., Тезис</t>
    </r>
  </si>
  <si>
    <t>009763</t>
  </si>
  <si>
    <t>Еремина М.</t>
  </si>
  <si>
    <r>
      <t xml:space="preserve">ЛОСЕВА
</t>
    </r>
    <r>
      <rPr>
        <sz val="9"/>
        <rFont val="Times New Roman"/>
        <family val="1"/>
      </rPr>
      <t>Светлана</t>
    </r>
  </si>
  <si>
    <t>005583</t>
  </si>
  <si>
    <r>
      <t xml:space="preserve">ДЕЛАНО-08, </t>
    </r>
    <r>
      <rPr>
        <sz val="9"/>
        <rFont val="Times New Roman"/>
        <family val="1"/>
      </rPr>
      <t>мер., гнед., голл.тепл., Негро, Голландия</t>
    </r>
  </si>
  <si>
    <t>012153</t>
  </si>
  <si>
    <t>Дуброва Г.</t>
  </si>
  <si>
    <r>
      <t xml:space="preserve">БАЖЕНОВА
</t>
    </r>
    <r>
      <rPr>
        <sz val="9"/>
        <rFont val="Times New Roman"/>
        <family val="1"/>
      </rPr>
      <t>Вероника, 1997</t>
    </r>
  </si>
  <si>
    <t>048397</t>
  </si>
  <si>
    <r>
      <t xml:space="preserve">ШРЕВИЗ КОМПЛИДО-97, </t>
    </r>
    <r>
      <rPr>
        <sz val="9"/>
        <rFont val="Times New Roman"/>
        <family val="1"/>
      </rPr>
      <t>мер., гнед., дат.тепл., Шревиз Кавалло, Дания</t>
    </r>
  </si>
  <si>
    <t>009894</t>
  </si>
  <si>
    <t>Баженов А.</t>
  </si>
  <si>
    <r>
      <t xml:space="preserve">КУЦЕНКО
</t>
    </r>
    <r>
      <rPr>
        <sz val="9"/>
        <rFont val="Times New Roman"/>
        <family val="1"/>
      </rPr>
      <t>Полина, 1998</t>
    </r>
  </si>
  <si>
    <t>050898</t>
  </si>
  <si>
    <r>
      <t>ФЕЛЛИНИ-02,</t>
    </r>
    <r>
      <rPr>
        <sz val="9"/>
        <rFont val="Times New Roman"/>
        <family val="1"/>
      </rPr>
      <t xml:space="preserve"> мер., гнед., трак., Корсас</t>
    </r>
  </si>
  <si>
    <t>000682</t>
  </si>
  <si>
    <t>Куценко</t>
  </si>
  <si>
    <r>
      <t xml:space="preserve">ЛИТВИНЕНКО
</t>
    </r>
    <r>
      <rPr>
        <sz val="9"/>
        <rFont val="Times New Roman"/>
        <family val="1"/>
      </rPr>
      <t>Олеся</t>
    </r>
  </si>
  <si>
    <r>
      <t xml:space="preserve">БАГРАТ-96, </t>
    </r>
    <r>
      <rPr>
        <sz val="9"/>
        <rFont val="Times New Roman"/>
        <family val="1"/>
      </rPr>
      <t>мер., рыж., ганн., Грохот, Россия</t>
    </r>
  </si>
  <si>
    <t>001779</t>
  </si>
  <si>
    <t>Федотова А.</t>
  </si>
  <si>
    <t>Place</t>
  </si>
  <si>
    <t>Rider_ID</t>
  </si>
  <si>
    <t>Horse_ID</t>
  </si>
  <si>
    <t>Perc1</t>
  </si>
  <si>
    <t>Perc2</t>
  </si>
  <si>
    <t>Perc3</t>
  </si>
  <si>
    <t>PercSum</t>
  </si>
  <si>
    <t xml:space="preserve">КУБОК «Тотал Хорс»               </t>
  </si>
  <si>
    <t>ТЕХНИЧЕСКИЕ РЕЗУЛЬТАТЫ</t>
  </si>
  <si>
    <t>ПРЕДВАРИТЕЛЬНЫЙ ПРИЗ. Юноши</t>
  </si>
  <si>
    <t>Московская обл.,  Раменский ипподром</t>
  </si>
  <si>
    <t>Место</t>
  </si>
  <si>
    <t>Фамилия, имя всадника</t>
  </si>
  <si>
    <t>Рег.№ всадника</t>
  </si>
  <si>
    <t>Звание, разряд</t>
  </si>
  <si>
    <t>Рег.№ лошади</t>
  </si>
  <si>
    <t>H</t>
  </si>
  <si>
    <t>C</t>
  </si>
  <si>
    <t>М</t>
  </si>
  <si>
    <t>Ошибки в схеме</t>
  </si>
  <si>
    <t>Прочие ошибки</t>
  </si>
  <si>
    <t>Всего баллов</t>
  </si>
  <si>
    <t>Средний %</t>
  </si>
  <si>
    <t xml:space="preserve"> Баллы</t>
  </si>
  <si>
    <t>%</t>
  </si>
  <si>
    <r>
      <t xml:space="preserve">КУКОЛЕВА         </t>
    </r>
    <r>
      <rPr>
        <sz val="10"/>
        <rFont val="Times New Roman"/>
        <family val="1"/>
      </rPr>
      <t>Елена</t>
    </r>
  </si>
  <si>
    <r>
      <t xml:space="preserve">Гиацинт 06, </t>
    </r>
    <r>
      <rPr>
        <sz val="10"/>
        <rFont val="Times New Roman"/>
        <family val="1"/>
      </rPr>
      <t>рыж. мер., трак</t>
    </r>
  </si>
  <si>
    <t>КСК "Эпона"</t>
  </si>
  <si>
    <t>Главный судья</t>
  </si>
  <si>
    <t>Главный секретарь</t>
  </si>
  <si>
    <t>Вып. норм</t>
  </si>
  <si>
    <t>ТЕСТ ДЛЯ НАЧИНАЮЩИХ</t>
  </si>
  <si>
    <t>Зачёт для детей</t>
  </si>
  <si>
    <t>СКВОРЦОВА Ульяна, 2004</t>
  </si>
  <si>
    <t>ХИНГА 08</t>
  </si>
  <si>
    <t>Ч/В  МО</t>
  </si>
  <si>
    <t>Кузовихина Светлана 2008</t>
  </si>
  <si>
    <r>
      <t>ВИВЬЕН 11,</t>
    </r>
    <r>
      <rPr>
        <sz val="10"/>
        <rFont val="Times New Roman"/>
        <family val="1"/>
      </rPr>
      <t xml:space="preserve"> рыж. коб. </t>
    </r>
  </si>
  <si>
    <t>Ракова П.С.</t>
  </si>
  <si>
    <t>КСШ Раменского ипподрома</t>
  </si>
  <si>
    <t>Дембицкая Дарья 2005</t>
  </si>
  <si>
    <t>Гера 1997</t>
  </si>
  <si>
    <t>ОАО "Росипподромы"</t>
  </si>
  <si>
    <t>КСШ Раменский ипподром</t>
  </si>
  <si>
    <r>
      <t xml:space="preserve">СЫРОМЯТНИКОВА </t>
    </r>
    <r>
      <rPr>
        <sz val="10"/>
        <rFont val="Times New Roman"/>
        <family val="1"/>
      </rPr>
      <t>Валерия, 2006</t>
    </r>
  </si>
  <si>
    <r>
      <t xml:space="preserve">НАУГОЛЬНЫХ </t>
    </r>
    <r>
      <rPr>
        <sz val="10"/>
        <rFont val="Times New Roman"/>
        <family val="1"/>
      </rPr>
      <t>Екатерина,  2007</t>
    </r>
  </si>
  <si>
    <t>Light Gold 11, сол. мер., уэл. пони</t>
  </si>
  <si>
    <t>Замковая Д.</t>
  </si>
  <si>
    <t>ТОВАРОВА Анна, 2003</t>
  </si>
  <si>
    <t>КАПРИОЛЬ 04, рыж. коб. тяж.</t>
  </si>
  <si>
    <t>Breket Sators Star 2011</t>
  </si>
  <si>
    <t>Гуржос                       Юлия 2005</t>
  </si>
  <si>
    <t>Шанель 2011</t>
  </si>
  <si>
    <t>Малыш 2005</t>
  </si>
  <si>
    <t>Зачёт для спортсменов-любителей</t>
  </si>
  <si>
    <t>ЛЯКИШЕВА            Дарья</t>
  </si>
  <si>
    <r>
      <t>Версаль 11</t>
    </r>
    <r>
      <rPr>
        <sz val="10"/>
        <rFont val="Times New Roman"/>
        <family val="1"/>
      </rPr>
      <t xml:space="preserve">, гн., жер., трак, </t>
    </r>
  </si>
  <si>
    <r>
      <t xml:space="preserve">БЕЛОВА              </t>
    </r>
    <r>
      <rPr>
        <sz val="10"/>
        <rFont val="Times New Roman"/>
        <family val="1"/>
      </rPr>
      <t>Алиса, 2002</t>
    </r>
  </si>
  <si>
    <t xml:space="preserve">Вивьен </t>
  </si>
  <si>
    <t>Ракова П.</t>
  </si>
  <si>
    <t>ч/в Московская обл.</t>
  </si>
  <si>
    <t>Бублик Светлана 2001</t>
  </si>
  <si>
    <t>Ракова                            Полина 2002</t>
  </si>
  <si>
    <t>ПРЕДВАРИТЕЛЬНЫЙ ПРИЗ. Дети. Тест "А"</t>
  </si>
  <si>
    <r>
      <t xml:space="preserve">ПОЖИТНОВА </t>
    </r>
    <r>
      <rPr>
        <sz val="10"/>
        <rFont val="Times New Roman"/>
        <family val="1"/>
      </rPr>
      <t>Софья, 2001</t>
    </r>
  </si>
  <si>
    <t>1юн.</t>
  </si>
  <si>
    <t>ЕВСЕЕВА Елизавета, 01</t>
  </si>
  <si>
    <t>1 юн.</t>
  </si>
  <si>
    <t>НАУГОЛЬНЫХ Наталья</t>
  </si>
  <si>
    <r>
      <t>МАРКИЗА-98</t>
    </r>
    <r>
      <rPr>
        <sz val="10"/>
        <rFont val="Times New Roman"/>
        <family val="1"/>
      </rPr>
      <t>,коб.,вор.,п/кр, Рислинг, Россия</t>
    </r>
  </si>
  <si>
    <t>плем.св</t>
  </si>
  <si>
    <t>Раменский ипподром</t>
  </si>
  <si>
    <r>
      <t xml:space="preserve">ОГНЕВА     </t>
    </r>
    <r>
      <rPr>
        <sz val="10"/>
        <rFont val="Times New Roman"/>
        <family val="1"/>
      </rPr>
      <t>Анастасия, 2002</t>
    </r>
  </si>
  <si>
    <t>БЕЛОВА             Алиса</t>
  </si>
  <si>
    <r>
      <t xml:space="preserve">БЕЗРУКОВА </t>
    </r>
    <r>
      <rPr>
        <sz val="10"/>
        <rFont val="Times New Roman"/>
        <family val="1"/>
      </rPr>
      <t>Оксана</t>
    </r>
  </si>
  <si>
    <r>
      <t>АГАТ-10</t>
    </r>
    <r>
      <rPr>
        <sz val="10"/>
        <rFont val="Times New Roman"/>
        <family val="1"/>
      </rPr>
      <t>,мер., рыж., б/п, Гордый, Московская обл.</t>
    </r>
  </si>
  <si>
    <t>Белявцева С.В.</t>
  </si>
  <si>
    <t>РЫБИНА Анастасия, 2003</t>
  </si>
  <si>
    <r>
      <t>ВИОФАНИЯ 00</t>
    </r>
    <r>
      <rPr>
        <sz val="10"/>
        <rFont val="Times New Roman"/>
        <family val="1"/>
      </rPr>
      <t>, рыж. коб. ган.</t>
    </r>
  </si>
  <si>
    <t>034103</t>
  </si>
  <si>
    <t>Радьков О.А.</t>
  </si>
  <si>
    <r>
      <t xml:space="preserve">СЕНИЧЕВА          </t>
    </r>
    <r>
      <rPr>
        <sz val="10"/>
        <rFont val="Times New Roman"/>
        <family val="1"/>
      </rPr>
      <t>Дарья, 2003</t>
    </r>
  </si>
  <si>
    <t>ГУРЖОС              Юлия, 2005</t>
  </si>
  <si>
    <t>МИЛОВАНОВА Василиса, 03</t>
  </si>
  <si>
    <r>
      <t>Судьи: Н-Прудникова Т.В. 1, Московская обл.),</t>
    </r>
    <r>
      <rPr>
        <b/>
        <sz val="9"/>
        <rFont val="Times New Roman"/>
        <family val="1"/>
      </rPr>
      <t xml:space="preserve"> С-Петракова Н.С. (1, Москва)</t>
    </r>
    <r>
      <rPr>
        <sz val="9"/>
        <rFont val="Times New Roman"/>
        <family val="1"/>
      </rPr>
      <t>, М-Панфилов К.М. (2, Московская обл)</t>
    </r>
  </si>
  <si>
    <t xml:space="preserve">КУБОК "Тотал Хорс"                                    </t>
  </si>
  <si>
    <t>09 июля 2017 г</t>
  </si>
  <si>
    <t>Петракова Н.С. (1, Московская обл)</t>
  </si>
  <si>
    <t>Подгорнова А.В. (Московская обл.)</t>
  </si>
  <si>
    <r>
      <t xml:space="preserve">Судьи: Н-Прудникова Т.В. (1, Московская обл), </t>
    </r>
    <r>
      <rPr>
        <b/>
        <sz val="9"/>
        <rFont val="Times New Roman"/>
        <family val="1"/>
      </rPr>
      <t>С-Петракова Н.С. (1, Московская обл.)</t>
    </r>
    <r>
      <rPr>
        <sz val="9"/>
        <rFont val="Times New Roman"/>
        <family val="1"/>
      </rPr>
      <t>, М - Панфилолв К.М. (2, Московская обл.)</t>
    </r>
  </si>
  <si>
    <t>I</t>
  </si>
  <si>
    <t>II</t>
  </si>
  <si>
    <t>III</t>
  </si>
  <si>
    <t>Судьи: Н-Прудникова Т.В. (1, Московская обл.), С-Петракова Н.С. (1, Москва), М-Панфилов К.М. (2, Московская обл)</t>
  </si>
  <si>
    <t>КОМАНДНЫЙ ПРИЗ. Дети</t>
  </si>
  <si>
    <t>САМОЙЛОВА  Анастасия</t>
  </si>
  <si>
    <r>
      <t>ДОВАТОР-06</t>
    </r>
    <r>
      <rPr>
        <sz val="10"/>
        <rFont val="Times New Roman"/>
        <family val="1"/>
      </rPr>
      <t>, жер., вор., рус.рыс.,  Владимир Лобелл, Новотомниковский к/з</t>
    </r>
  </si>
  <si>
    <t>015159</t>
  </si>
  <si>
    <t>Сенникова Д</t>
  </si>
  <si>
    <t>Дронов С.И.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</si>
</sst>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8"/>
      <name val="Monotype Corsiva"/>
      <family val="4"/>
    </font>
    <font>
      <sz val="18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color indexed="60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Verdana"/>
      <family val="2"/>
    </font>
    <font>
      <sz val="11"/>
      <color indexed="23"/>
      <name val="Verdana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6"/>
      <name val="Arial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i/>
      <sz val="11"/>
      <name val="Verdana"/>
      <family val="2"/>
    </font>
    <font>
      <i/>
      <sz val="8"/>
      <name val="Arial Cyr"/>
      <family val="2"/>
    </font>
    <font>
      <sz val="9"/>
      <color indexed="10"/>
      <name val="Arial Cyr"/>
      <family val="2"/>
    </font>
    <font>
      <sz val="8"/>
      <name val="Calibri"/>
      <family val="2"/>
    </font>
    <font>
      <sz val="12"/>
      <name val="Arim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9" fillId="0" borderId="0" xfId="95" applyFont="1" applyAlignment="1">
      <alignment vertical="center"/>
      <protection/>
    </xf>
    <xf numFmtId="0" fontId="1" fillId="0" borderId="0" xfId="95" applyAlignment="1">
      <alignment horizontal="left"/>
      <protection/>
    </xf>
    <xf numFmtId="0" fontId="1" fillId="0" borderId="0" xfId="95">
      <alignment/>
      <protection/>
    </xf>
    <xf numFmtId="0" fontId="21" fillId="0" borderId="0" xfId="95" applyFont="1" applyAlignment="1">
      <alignment horizontal="left"/>
      <protection/>
    </xf>
    <xf numFmtId="0" fontId="21" fillId="0" borderId="0" xfId="95" applyFont="1">
      <alignment/>
      <protection/>
    </xf>
    <xf numFmtId="0" fontId="23" fillId="0" borderId="0" xfId="95" applyFont="1" applyBorder="1" applyAlignment="1">
      <alignment/>
      <protection/>
    </xf>
    <xf numFmtId="0" fontId="23" fillId="0" borderId="0" xfId="95" applyFont="1" applyBorder="1" applyAlignment="1">
      <alignment vertical="center"/>
      <protection/>
    </xf>
    <xf numFmtId="0" fontId="23" fillId="0" borderId="10" xfId="95" applyFont="1" applyBorder="1" applyAlignment="1">
      <alignment horizontal="right"/>
      <protection/>
    </xf>
    <xf numFmtId="0" fontId="19" fillId="0" borderId="0" xfId="95" applyFont="1" applyAlignment="1">
      <alignment horizontal="left"/>
      <protection/>
    </xf>
    <xf numFmtId="0" fontId="19" fillId="0" borderId="0" xfId="95" applyFont="1">
      <alignment/>
      <protection/>
    </xf>
    <xf numFmtId="0" fontId="1" fillId="0" borderId="0" xfId="95" applyBorder="1" applyAlignment="1">
      <alignment horizontal="left"/>
      <protection/>
    </xf>
    <xf numFmtId="0" fontId="1" fillId="0" borderId="0" xfId="95" applyBorder="1">
      <alignment/>
      <protection/>
    </xf>
    <xf numFmtId="0" fontId="25" fillId="24" borderId="0" xfId="99" applyFont="1" applyFill="1" applyBorder="1" applyAlignment="1" applyProtection="1">
      <alignment horizontal="left" vertical="center" wrapText="1"/>
      <protection locked="0"/>
    </xf>
    <xf numFmtId="0" fontId="25" fillId="24" borderId="0" xfId="99" applyFont="1" applyFill="1" applyBorder="1" applyAlignment="1" applyProtection="1">
      <alignment vertical="center" wrapText="1"/>
      <protection locked="0"/>
    </xf>
    <xf numFmtId="0" fontId="26" fillId="0" borderId="11" xfId="99" applyFont="1" applyFill="1" applyBorder="1" applyAlignment="1" applyProtection="1">
      <alignment horizontal="center" vertical="center" wrapText="1"/>
      <protection locked="0"/>
    </xf>
    <xf numFmtId="0" fontId="26" fillId="0" borderId="11" xfId="87" applyFont="1" applyFill="1" applyBorder="1" applyAlignment="1" applyProtection="1">
      <alignment horizontal="left" vertical="center" wrapText="1"/>
      <protection locked="0"/>
    </xf>
    <xf numFmtId="49" fontId="28" fillId="0" borderId="11" xfId="100" applyNumberFormat="1" applyFont="1" applyFill="1" applyBorder="1" applyAlignment="1">
      <alignment horizontal="center" vertical="center" wrapText="1"/>
      <protection/>
    </xf>
    <xf numFmtId="0" fontId="28" fillId="0" borderId="11" xfId="87" applyFont="1" applyFill="1" applyBorder="1" applyAlignment="1" applyProtection="1">
      <alignment horizontal="center" vertical="center" wrapText="1"/>
      <protection locked="0"/>
    </xf>
    <xf numFmtId="0" fontId="26" fillId="0" borderId="11" xfId="87" applyFont="1" applyFill="1" applyBorder="1" applyAlignment="1">
      <alignment horizontal="left" vertical="center" wrapText="1"/>
      <protection/>
    </xf>
    <xf numFmtId="49" fontId="28" fillId="0" borderId="11" xfId="99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93" applyFont="1" applyFill="1" applyBorder="1" applyAlignment="1">
      <alignment horizontal="center" vertical="center" wrapText="1"/>
      <protection/>
    </xf>
    <xf numFmtId="0" fontId="28" fillId="24" borderId="11" xfId="87" applyFont="1" applyFill="1" applyBorder="1" applyAlignment="1" applyProtection="1">
      <alignment horizontal="center" vertical="center" wrapText="1"/>
      <protection locked="0"/>
    </xf>
    <xf numFmtId="0" fontId="29" fillId="0" borderId="0" xfId="99" applyFont="1" applyFill="1" applyBorder="1" applyAlignment="1" applyProtection="1">
      <alignment horizontal="left" vertical="center" wrapText="1"/>
      <protection locked="0"/>
    </xf>
    <xf numFmtId="0" fontId="26" fillId="0" borderId="0" xfId="87" applyFont="1" applyFill="1" applyBorder="1" applyAlignment="1" applyProtection="1">
      <alignment horizontal="left" vertical="center" wrapText="1"/>
      <protection locked="0"/>
    </xf>
    <xf numFmtId="49" fontId="28" fillId="0" borderId="0" xfId="100" applyNumberFormat="1" applyFont="1" applyFill="1" applyBorder="1" applyAlignment="1">
      <alignment horizontal="center" vertical="center" wrapText="1"/>
      <protection/>
    </xf>
    <xf numFmtId="0" fontId="28" fillId="0" borderId="0" xfId="87" applyFont="1" applyFill="1" applyBorder="1" applyAlignment="1" applyProtection="1">
      <alignment horizontal="center" vertical="center" wrapText="1"/>
      <protection locked="0"/>
    </xf>
    <xf numFmtId="0" fontId="26" fillId="0" borderId="0" xfId="87" applyFont="1" applyFill="1" applyBorder="1" applyAlignment="1">
      <alignment horizontal="left" vertical="center" wrapText="1"/>
      <protection/>
    </xf>
    <xf numFmtId="0" fontId="30" fillId="0" borderId="0" xfId="93" applyFont="1" applyFill="1" applyBorder="1" applyAlignment="1">
      <alignment horizontal="center" vertical="center" wrapText="1"/>
      <protection/>
    </xf>
    <xf numFmtId="0" fontId="27" fillId="0" borderId="0" xfId="87" applyFont="1" applyFill="1" applyBorder="1" applyAlignment="1" applyProtection="1">
      <alignment horizontal="center" vertical="center" wrapText="1"/>
      <protection locked="0"/>
    </xf>
    <xf numFmtId="0" fontId="25" fillId="0" borderId="0" xfId="99" applyFont="1" applyFill="1" applyBorder="1" applyAlignment="1" applyProtection="1">
      <alignment vertical="center" wrapText="1"/>
      <protection locked="0"/>
    </xf>
    <xf numFmtId="0" fontId="24" fillId="0" borderId="0" xfId="99" applyFont="1" applyFill="1" applyBorder="1" applyAlignment="1" applyProtection="1">
      <alignment horizontal="left" vertical="center" wrapText="1"/>
      <protection locked="0"/>
    </xf>
    <xf numFmtId="0" fontId="28" fillId="0" borderId="0" xfId="93" applyFont="1" applyFill="1" applyBorder="1" applyAlignment="1">
      <alignment horizontal="center" vertical="center" wrapText="1"/>
      <protection/>
    </xf>
    <xf numFmtId="0" fontId="31" fillId="0" borderId="0" xfId="95" applyFont="1" applyBorder="1" applyAlignment="1">
      <alignment horizontal="left"/>
      <protection/>
    </xf>
    <xf numFmtId="0" fontId="31" fillId="0" borderId="0" xfId="95" applyFont="1" applyBorder="1" applyAlignment="1">
      <alignment/>
      <protection/>
    </xf>
    <xf numFmtId="0" fontId="26" fillId="0" borderId="11" xfId="99" applyFont="1" applyFill="1" applyBorder="1" applyAlignment="1" applyProtection="1">
      <alignment vertical="center" wrapText="1"/>
      <protection locked="0"/>
    </xf>
    <xf numFmtId="0" fontId="28" fillId="0" borderId="11" xfId="99" applyFont="1" applyFill="1" applyBorder="1" applyAlignment="1" applyProtection="1">
      <alignment horizontal="center" vertical="center" wrapText="1"/>
      <protection locked="0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6" fillId="24" borderId="11" xfId="99" applyFont="1" applyFill="1" applyBorder="1" applyAlignment="1" applyProtection="1">
      <alignment vertical="center" wrapText="1"/>
      <protection locked="0"/>
    </xf>
    <xf numFmtId="0" fontId="28" fillId="24" borderId="11" xfId="99" applyFont="1" applyFill="1" applyBorder="1" applyAlignment="1" applyProtection="1">
      <alignment horizontal="center" vertical="center" wrapText="1"/>
      <protection locked="0"/>
    </xf>
    <xf numFmtId="49" fontId="28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6" fillId="24" borderId="11" xfId="99" applyFont="1" applyFill="1" applyBorder="1" applyAlignment="1" applyProtection="1">
      <alignment horizontal="left" vertical="center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 wrapText="1"/>
    </xf>
    <xf numFmtId="0" fontId="19" fillId="0" borderId="0" xfId="94" applyFont="1" applyAlignment="1">
      <alignment vertical="center"/>
      <protection/>
    </xf>
    <xf numFmtId="0" fontId="19" fillId="0" borderId="0" xfId="94" applyFont="1">
      <alignment/>
      <protection/>
    </xf>
    <xf numFmtId="0" fontId="1" fillId="0" borderId="0" xfId="94">
      <alignment/>
      <protection/>
    </xf>
    <xf numFmtId="0" fontId="32" fillId="4" borderId="0" xfId="0" applyFont="1" applyFill="1" applyBorder="1" applyAlignment="1" applyProtection="1">
      <alignment horizontal="center" vertical="center"/>
      <protection/>
    </xf>
    <xf numFmtId="0" fontId="32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164" fontId="32" fillId="4" borderId="0" xfId="0" applyNumberFormat="1" applyFont="1" applyFill="1" applyBorder="1" applyAlignment="1" applyProtection="1">
      <alignment horizontal="center" vertical="center"/>
      <protection/>
    </xf>
    <xf numFmtId="0" fontId="33" fillId="4" borderId="0" xfId="0" applyFont="1" applyFill="1" applyBorder="1" applyAlignment="1" applyProtection="1">
      <alignment horizontal="center" vertical="center" shrinkToFit="1"/>
      <protection locked="0"/>
    </xf>
    <xf numFmtId="1" fontId="32" fillId="4" borderId="0" xfId="0" applyNumberFormat="1" applyFont="1" applyFill="1" applyBorder="1" applyAlignment="1" applyProtection="1">
      <alignment horizontal="center" vertical="center"/>
      <protection locked="0"/>
    </xf>
    <xf numFmtId="165" fontId="32" fillId="4" borderId="0" xfId="0" applyNumberFormat="1" applyFont="1" applyFill="1" applyBorder="1" applyAlignment="1" applyProtection="1">
      <alignment horizontal="center" vertical="center"/>
      <protection/>
    </xf>
    <xf numFmtId="0" fontId="33" fillId="4" borderId="0" xfId="0" applyFont="1" applyFill="1" applyBorder="1" applyAlignment="1" applyProtection="1">
      <alignment horizontal="center" vertical="top" shrinkToFit="1"/>
      <protection locked="0"/>
    </xf>
    <xf numFmtId="0" fontId="32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alignment/>
      <protection locked="0"/>
    </xf>
    <xf numFmtId="0" fontId="34" fillId="4" borderId="0" xfId="0" applyFont="1" applyFill="1" applyAlignment="1" applyProtection="1">
      <alignment/>
      <protection locked="0"/>
    </xf>
    <xf numFmtId="0" fontId="35" fillId="4" borderId="0" xfId="0" applyFont="1" applyFill="1" applyAlignment="1" applyProtection="1">
      <alignment/>
      <protection locked="0"/>
    </xf>
    <xf numFmtId="0" fontId="37" fillId="0" borderId="0" xfId="94" applyFont="1" applyAlignment="1">
      <alignment horizontal="center" vertical="center"/>
      <protection/>
    </xf>
    <xf numFmtId="0" fontId="22" fillId="0" borderId="0" xfId="94" applyFont="1" applyAlignment="1">
      <alignment horizontal="center" vertical="center"/>
      <protection/>
    </xf>
    <xf numFmtId="0" fontId="19" fillId="0" borderId="0" xfId="94" applyFont="1" applyBorder="1">
      <alignment/>
      <protection/>
    </xf>
    <xf numFmtId="0" fontId="1" fillId="0" borderId="0" xfId="94" applyFont="1" applyBorder="1">
      <alignment/>
      <protection/>
    </xf>
    <xf numFmtId="0" fontId="38" fillId="0" borderId="0" xfId="94" applyFont="1" applyAlignment="1">
      <alignment horizontal="center" vertical="center" wrapText="1"/>
      <protection/>
    </xf>
    <xf numFmtId="0" fontId="39" fillId="0" borderId="0" xfId="94" applyFont="1" applyAlignment="1">
      <alignment vertical="center" wrapText="1"/>
      <protection/>
    </xf>
    <xf numFmtId="0" fontId="40" fillId="0" borderId="10" xfId="94" applyFont="1" applyBorder="1" applyAlignment="1">
      <alignment vertical="center"/>
      <protection/>
    </xf>
    <xf numFmtId="0" fontId="40" fillId="0" borderId="0" xfId="94" applyFont="1" applyBorder="1" applyAlignment="1">
      <alignment vertical="center"/>
      <protection/>
    </xf>
    <xf numFmtId="0" fontId="27" fillId="0" borderId="0" xfId="94" applyFont="1" applyAlignment="1">
      <alignment vertical="center"/>
      <protection/>
    </xf>
    <xf numFmtId="0" fontId="40" fillId="0" borderId="0" xfId="94" applyFont="1" applyAlignment="1">
      <alignment vertical="center"/>
      <protection/>
    </xf>
    <xf numFmtId="0" fontId="40" fillId="0" borderId="10" xfId="94" applyFont="1" applyBorder="1" applyAlignment="1">
      <alignment horizontal="right" vertical="center"/>
      <protection/>
    </xf>
    <xf numFmtId="0" fontId="40" fillId="0" borderId="0" xfId="94" applyFont="1" applyAlignment="1">
      <alignment horizontal="right" vertical="center"/>
      <protection/>
    </xf>
    <xf numFmtId="0" fontId="27" fillId="0" borderId="0" xfId="94" applyFont="1" applyAlignment="1">
      <alignment/>
      <protection/>
    </xf>
    <xf numFmtId="0" fontId="41" fillId="0" borderId="0" xfId="94" applyFont="1" applyAlignment="1">
      <alignment/>
      <protection/>
    </xf>
    <xf numFmtId="0" fontId="42" fillId="24" borderId="12" xfId="94" applyFont="1" applyFill="1" applyBorder="1" applyAlignment="1">
      <alignment horizontal="center" vertical="center" textRotation="90" wrapText="1"/>
      <protection/>
    </xf>
    <xf numFmtId="0" fontId="42" fillId="24" borderId="13" xfId="94" applyFont="1" applyFill="1" applyBorder="1" applyAlignment="1">
      <alignment horizontal="center" vertical="center" textRotation="90" wrapText="1"/>
      <protection/>
    </xf>
    <xf numFmtId="2" fontId="32" fillId="24" borderId="11" xfId="98" applyNumberFormat="1" applyFont="1" applyFill="1" applyBorder="1" applyAlignment="1">
      <alignment horizontal="center" vertical="center" textRotation="90" wrapText="1"/>
      <protection/>
    </xf>
    <xf numFmtId="2" fontId="32" fillId="24" borderId="11" xfId="98" applyNumberFormat="1" applyFont="1" applyFill="1" applyBorder="1" applyAlignment="1">
      <alignment horizontal="center" vertical="center" wrapText="1"/>
      <protection/>
    </xf>
    <xf numFmtId="1" fontId="32" fillId="24" borderId="11" xfId="98" applyNumberFormat="1" applyFont="1" applyFill="1" applyBorder="1" applyAlignment="1">
      <alignment horizontal="center" vertical="center" textRotation="90" wrapText="1"/>
      <protection/>
    </xf>
    <xf numFmtId="0" fontId="43" fillId="0" borderId="11" xfId="94" applyFont="1" applyFill="1" applyBorder="1" applyAlignment="1">
      <alignment horizontal="center" vertical="center"/>
      <protection/>
    </xf>
    <xf numFmtId="0" fontId="25" fillId="0" borderId="11" xfId="101" applyFont="1" applyBorder="1" applyAlignment="1">
      <alignment vertical="center" wrapText="1"/>
      <protection/>
    </xf>
    <xf numFmtId="6" fontId="32" fillId="0" borderId="11" xfId="101" applyNumberFormat="1" applyFont="1" applyBorder="1" applyAlignment="1">
      <alignment horizontal="center"/>
      <protection/>
    </xf>
    <xf numFmtId="6" fontId="27" fillId="0" borderId="11" xfId="101" applyNumberFormat="1" applyFont="1" applyBorder="1" applyAlignment="1">
      <alignment horizontal="center" vertical="center"/>
      <protection/>
    </xf>
    <xf numFmtId="0" fontId="25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4" fillId="0" borderId="11" xfId="94" applyFont="1" applyFill="1" applyBorder="1">
      <alignment/>
      <protection/>
    </xf>
    <xf numFmtId="0" fontId="45" fillId="0" borderId="11" xfId="94" applyFont="1" applyFill="1" applyBorder="1" applyAlignment="1">
      <alignment vertical="center"/>
      <protection/>
    </xf>
    <xf numFmtId="0" fontId="19" fillId="0" borderId="11" xfId="101" applyFont="1" applyBorder="1" applyAlignment="1">
      <alignment vertical="center"/>
      <protection/>
    </xf>
    <xf numFmtId="166" fontId="28" fillId="0" borderId="11" xfId="0" applyNumberFormat="1" applyFont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0" fontId="27" fillId="0" borderId="13" xfId="94" applyFont="1" applyFill="1" applyBorder="1" applyAlignment="1">
      <alignment horizontal="center" vertical="center"/>
      <protection/>
    </xf>
    <xf numFmtId="0" fontId="19" fillId="0" borderId="0" xfId="94" applyFont="1" applyFill="1">
      <alignment/>
      <protection/>
    </xf>
    <xf numFmtId="0" fontId="1" fillId="0" borderId="0" xfId="94" applyFill="1">
      <alignment/>
      <protection/>
    </xf>
    <xf numFmtId="0" fontId="44" fillId="0" borderId="0" xfId="94" applyFont="1" applyFill="1">
      <alignment/>
      <protection/>
    </xf>
    <xf numFmtId="0" fontId="38" fillId="0" borderId="0" xfId="94" applyFont="1" applyFill="1" applyBorder="1" applyAlignment="1">
      <alignment horizontal="center" vertical="center"/>
      <protection/>
    </xf>
    <xf numFmtId="0" fontId="25" fillId="0" borderId="0" xfId="94" applyFont="1" applyBorder="1" applyAlignment="1">
      <alignment horizontal="left" vertical="center" wrapText="1"/>
      <protection/>
    </xf>
    <xf numFmtId="6" fontId="19" fillId="0" borderId="0" xfId="101" applyNumberFormat="1" applyFont="1" applyBorder="1" applyAlignment="1">
      <alignment horizontal="center" vertical="center"/>
      <protection/>
    </xf>
    <xf numFmtId="0" fontId="25" fillId="0" borderId="0" xfId="101" applyFont="1" applyBorder="1" applyAlignment="1">
      <alignment vertical="center" wrapText="1"/>
      <protection/>
    </xf>
    <xf numFmtId="0" fontId="19" fillId="0" borderId="0" xfId="101" applyFont="1" applyBorder="1" applyAlignment="1">
      <alignment horizontal="center" vertical="center" wrapText="1"/>
      <protection/>
    </xf>
    <xf numFmtId="0" fontId="47" fillId="0" borderId="0" xfId="94" applyFont="1" applyFill="1" applyBorder="1" applyAlignment="1">
      <alignment horizontal="center" vertical="center"/>
      <protection/>
    </xf>
    <xf numFmtId="164" fontId="47" fillId="0" borderId="0" xfId="94" applyNumberFormat="1" applyFont="1" applyFill="1" applyBorder="1" applyAlignment="1">
      <alignment horizontal="center" vertical="center"/>
      <protection/>
    </xf>
    <xf numFmtId="0" fontId="38" fillId="0" borderId="0" xfId="94" applyFont="1" applyBorder="1" applyAlignment="1">
      <alignment horizontal="center" vertical="center"/>
      <protection/>
    </xf>
    <xf numFmtId="1" fontId="47" fillId="0" borderId="0" xfId="94" applyNumberFormat="1" applyFont="1" applyFill="1" applyBorder="1" applyAlignment="1">
      <alignment horizontal="center" vertical="center"/>
      <protection/>
    </xf>
    <xf numFmtId="0" fontId="32" fillId="0" borderId="0" xfId="94" applyFont="1" applyAlignment="1">
      <alignment vertical="center"/>
      <protection/>
    </xf>
    <xf numFmtId="0" fontId="31" fillId="0" borderId="0" xfId="94" applyFont="1">
      <alignment/>
      <protection/>
    </xf>
    <xf numFmtId="0" fontId="27" fillId="0" borderId="0" xfId="94" applyFont="1" applyBorder="1" applyAlignment="1">
      <alignment vertical="center"/>
      <protection/>
    </xf>
    <xf numFmtId="0" fontId="48" fillId="0" borderId="0" xfId="94" applyFont="1">
      <alignment/>
      <protection/>
    </xf>
    <xf numFmtId="0" fontId="19" fillId="0" borderId="0" xfId="94" applyFont="1" applyBorder="1" applyAlignment="1">
      <alignment vertical="center" wrapText="1"/>
      <protection/>
    </xf>
    <xf numFmtId="0" fontId="45" fillId="0" borderId="0" xfId="94" applyFont="1" applyAlignment="1">
      <alignment vertical="center"/>
      <protection/>
    </xf>
    <xf numFmtId="166" fontId="50" fillId="0" borderId="0" xfId="0" applyNumberFormat="1" applyFont="1" applyBorder="1" applyAlignment="1">
      <alignment vertical="center"/>
    </xf>
    <xf numFmtId="164" fontId="51" fillId="6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19" fillId="0" borderId="0" xfId="94" applyFont="1" applyBorder="1" applyAlignment="1">
      <alignment vertical="center"/>
      <protection/>
    </xf>
    <xf numFmtId="0" fontId="1" fillId="0" borderId="0" xfId="94" applyAlignment="1">
      <alignment vertical="center"/>
      <protection/>
    </xf>
    <xf numFmtId="0" fontId="34" fillId="4" borderId="0" xfId="0" applyFont="1" applyFill="1" applyBorder="1" applyAlignment="1" applyProtection="1">
      <alignment horizontal="center" vertical="center"/>
      <protection/>
    </xf>
    <xf numFmtId="0" fontId="34" fillId="4" borderId="0" xfId="0" applyFont="1" applyFill="1" applyBorder="1" applyAlignment="1" applyProtection="1">
      <alignment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164" fontId="34" fillId="4" borderId="0" xfId="0" applyNumberFormat="1" applyFont="1" applyFill="1" applyBorder="1" applyAlignment="1" applyProtection="1">
      <alignment horizontal="center" vertical="center"/>
      <protection/>
    </xf>
    <xf numFmtId="0" fontId="52" fillId="4" borderId="0" xfId="0" applyFont="1" applyFill="1" applyBorder="1" applyAlignment="1" applyProtection="1">
      <alignment horizontal="center" vertical="center" shrinkToFit="1"/>
      <protection locked="0"/>
    </xf>
    <xf numFmtId="1" fontId="34" fillId="4" borderId="0" xfId="0" applyNumberFormat="1" applyFont="1" applyFill="1" applyBorder="1" applyAlignment="1" applyProtection="1">
      <alignment horizontal="center" vertical="center"/>
      <protection locked="0"/>
    </xf>
    <xf numFmtId="165" fontId="34" fillId="4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94" applyFont="1" applyAlignment="1">
      <alignment vertical="center"/>
      <protection/>
    </xf>
    <xf numFmtId="0" fontId="41" fillId="0" borderId="0" xfId="94" applyFont="1" applyAlignment="1">
      <alignment vertical="center"/>
      <protection/>
    </xf>
    <xf numFmtId="0" fontId="1" fillId="0" borderId="0" xfId="94" applyFont="1">
      <alignment/>
      <protection/>
    </xf>
    <xf numFmtId="0" fontId="31" fillId="0" borderId="0" xfId="94" applyFont="1" applyAlignment="1">
      <alignment vertical="center"/>
      <protection/>
    </xf>
    <xf numFmtId="166" fontId="53" fillId="0" borderId="0" xfId="0" applyNumberFormat="1" applyFont="1" applyBorder="1" applyAlignment="1">
      <alignment vertical="center"/>
    </xf>
    <xf numFmtId="164" fontId="54" fillId="6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14" xfId="101" applyFont="1" applyFill="1" applyBorder="1" applyAlignment="1">
      <alignment horizontal="left" vertical="center" wrapText="1"/>
      <protection/>
    </xf>
    <xf numFmtId="6" fontId="32" fillId="0" borderId="14" xfId="101" applyNumberFormat="1" applyFont="1" applyFill="1" applyBorder="1" applyAlignment="1">
      <alignment horizontal="center"/>
      <protection/>
    </xf>
    <xf numFmtId="0" fontId="19" fillId="0" borderId="14" xfId="94" applyFont="1" applyBorder="1" applyAlignment="1">
      <alignment vertical="center"/>
      <protection/>
    </xf>
    <xf numFmtId="0" fontId="19" fillId="0" borderId="14" xfId="0" applyFont="1" applyBorder="1" applyAlignment="1">
      <alignment horizontal="center"/>
    </xf>
    <xf numFmtId="0" fontId="19" fillId="0" borderId="14" xfId="101" applyFont="1" applyBorder="1" applyAlignment="1">
      <alignment horizontal="center" vertical="center" wrapText="1"/>
      <protection/>
    </xf>
    <xf numFmtId="166" fontId="28" fillId="0" borderId="14" xfId="0" applyNumberFormat="1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6" fontId="26" fillId="0" borderId="14" xfId="0" applyNumberFormat="1" applyFont="1" applyBorder="1" applyAlignment="1">
      <alignment horizontal="center" vertical="center"/>
    </xf>
    <xf numFmtId="0" fontId="43" fillId="0" borderId="15" xfId="94" applyFont="1" applyFill="1" applyBorder="1" applyAlignment="1">
      <alignment horizontal="center" vertical="center"/>
      <protection/>
    </xf>
    <xf numFmtId="164" fontId="24" fillId="0" borderId="14" xfId="0" applyNumberFormat="1" applyFont="1" applyBorder="1" applyAlignment="1">
      <alignment horizontal="center" vertical="center"/>
    </xf>
    <xf numFmtId="0" fontId="32" fillId="0" borderId="14" xfId="94" applyFont="1" applyBorder="1" applyAlignment="1">
      <alignment horizontal="center" vertical="center"/>
      <protection/>
    </xf>
    <xf numFmtId="0" fontId="25" fillId="0" borderId="14" xfId="87" applyFont="1" applyFill="1" applyBorder="1" applyAlignment="1" applyProtection="1">
      <alignment horizontal="left" vertical="center" wrapText="1"/>
      <protection locked="0"/>
    </xf>
    <xf numFmtId="0" fontId="19" fillId="0" borderId="14" xfId="87" applyFont="1" applyFill="1" applyBorder="1" applyAlignment="1" applyProtection="1">
      <alignment horizontal="center" vertical="center" wrapText="1"/>
      <protection locked="0"/>
    </xf>
    <xf numFmtId="0" fontId="25" fillId="0" borderId="14" xfId="102" applyFont="1" applyBorder="1" applyAlignment="1">
      <alignment horizontal="left" vertical="center" wrapText="1"/>
      <protection/>
    </xf>
    <xf numFmtId="0" fontId="19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5" fillId="0" borderId="14" xfId="101" applyFont="1" applyBorder="1" applyAlignment="1">
      <alignment horizontal="left" vertical="center" wrapText="1"/>
      <protection/>
    </xf>
    <xf numFmtId="6" fontId="32" fillId="0" borderId="14" xfId="101" applyNumberFormat="1" applyFont="1" applyBorder="1" applyAlignment="1">
      <alignment horizontal="center"/>
      <protection/>
    </xf>
    <xf numFmtId="0" fontId="25" fillId="0" borderId="14" xfId="0" applyFont="1" applyFill="1" applyBorder="1" applyAlignment="1">
      <alignment vertical="center" wrapText="1"/>
    </xf>
    <xf numFmtId="0" fontId="44" fillId="0" borderId="14" xfId="94" applyFont="1" applyFill="1" applyBorder="1">
      <alignment/>
      <protection/>
    </xf>
    <xf numFmtId="0" fontId="25" fillId="0" borderId="14" xfId="102" applyFont="1" applyFill="1" applyBorder="1" applyAlignment="1">
      <alignment horizontal="left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19" fillId="0" borderId="14" xfId="101" applyFont="1" applyBorder="1" applyAlignment="1">
      <alignment horizontal="center" vertical="center"/>
      <protection/>
    </xf>
    <xf numFmtId="0" fontId="25" fillId="0" borderId="14" xfId="101" applyFont="1" applyBorder="1" applyAlignment="1">
      <alignment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7" fillId="0" borderId="14" xfId="94" applyFont="1" applyFill="1" applyBorder="1" applyAlignment="1">
      <alignment horizontal="center" vertical="center"/>
      <protection/>
    </xf>
    <xf numFmtId="0" fontId="43" fillId="0" borderId="14" xfId="94" applyFont="1" applyFill="1" applyBorder="1" applyAlignment="1">
      <alignment horizontal="center" vertical="center"/>
      <protection/>
    </xf>
    <xf numFmtId="0" fontId="44" fillId="0" borderId="14" xfId="94" applyFont="1" applyFill="1" applyBorder="1" applyAlignment="1">
      <alignment vertical="center"/>
      <protection/>
    </xf>
    <xf numFmtId="6" fontId="32" fillId="0" borderId="14" xfId="101" applyNumberFormat="1" applyFont="1" applyBorder="1" applyAlignment="1">
      <alignment horizontal="center" vertical="center"/>
      <protection/>
    </xf>
    <xf numFmtId="49" fontId="28" fillId="0" borderId="14" xfId="0" applyNumberFormat="1" applyFont="1" applyFill="1" applyBorder="1" applyAlignment="1">
      <alignment horizontal="center" vertical="center" wrapText="1"/>
    </xf>
    <xf numFmtId="0" fontId="19" fillId="0" borderId="14" xfId="101" applyFont="1" applyBorder="1" applyAlignment="1">
      <alignment vertical="center"/>
      <protection/>
    </xf>
    <xf numFmtId="0" fontId="46" fillId="0" borderId="14" xfId="0" applyFont="1" applyBorder="1" applyAlignment="1">
      <alignment horizontal="center" vertical="center"/>
    </xf>
    <xf numFmtId="0" fontId="25" fillId="0" borderId="14" xfId="101" applyFont="1" applyBorder="1" applyAlignment="1">
      <alignment vertical="center" wrapText="1"/>
      <protection/>
    </xf>
    <xf numFmtId="0" fontId="19" fillId="0" borderId="14" xfId="0" applyFont="1" applyBorder="1" applyAlignment="1">
      <alignment wrapText="1"/>
    </xf>
    <xf numFmtId="0" fontId="25" fillId="24" borderId="14" xfId="0" applyFont="1" applyFill="1" applyBorder="1" applyAlignment="1">
      <alignment wrapText="1"/>
    </xf>
    <xf numFmtId="6" fontId="47" fillId="24" borderId="14" xfId="0" applyNumberFormat="1" applyFont="1" applyFill="1" applyBorder="1" applyAlignment="1">
      <alignment horizontal="center" wrapText="1"/>
    </xf>
    <xf numFmtId="0" fontId="25" fillId="24" borderId="14" xfId="101" applyFont="1" applyFill="1" applyBorder="1" applyAlignment="1">
      <alignment vertical="center" wrapText="1"/>
      <protection/>
    </xf>
    <xf numFmtId="0" fontId="1" fillId="0" borderId="14" xfId="94" applyFont="1" applyFill="1" applyBorder="1" applyAlignment="1">
      <alignment vertical="center"/>
      <protection/>
    </xf>
    <xf numFmtId="0" fontId="25" fillId="24" borderId="14" xfId="101" applyFont="1" applyFill="1" applyBorder="1" applyAlignment="1">
      <alignment wrapText="1"/>
      <protection/>
    </xf>
    <xf numFmtId="0" fontId="25" fillId="0" borderId="14" xfId="101" applyFont="1" applyFill="1" applyBorder="1" applyAlignment="1">
      <alignment vertical="center" wrapText="1"/>
      <protection/>
    </xf>
    <xf numFmtId="49" fontId="28" fillId="0" borderId="14" xfId="87" applyNumberFormat="1" applyFont="1" applyBorder="1" applyAlignment="1">
      <alignment horizontal="center" vertical="center" wrapText="1"/>
      <protection/>
    </xf>
    <xf numFmtId="0" fontId="19" fillId="24" borderId="14" xfId="101" applyFont="1" applyFill="1" applyBorder="1" applyAlignment="1">
      <alignment horizontal="center" vertical="center" wrapText="1"/>
      <protection/>
    </xf>
    <xf numFmtId="0" fontId="19" fillId="0" borderId="14" xfId="101" applyFont="1" applyBorder="1">
      <alignment/>
      <protection/>
    </xf>
    <xf numFmtId="164" fontId="19" fillId="0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0" fontId="27" fillId="0" borderId="16" xfId="94" applyFont="1" applyFill="1" applyBorder="1" applyAlignment="1">
      <alignment horizontal="center" vertical="center"/>
      <protection/>
    </xf>
    <xf numFmtId="6" fontId="56" fillId="0" borderId="14" xfId="0" applyNumberFormat="1" applyFont="1" applyBorder="1" applyAlignment="1">
      <alignment horizontal="center" wrapText="1"/>
    </xf>
    <xf numFmtId="0" fontId="45" fillId="0" borderId="14" xfId="94" applyFont="1" applyFill="1" applyBorder="1" applyAlignment="1">
      <alignment vertical="center"/>
      <protection/>
    </xf>
    <xf numFmtId="6" fontId="27" fillId="0" borderId="14" xfId="101" applyNumberFormat="1" applyFont="1" applyBorder="1" applyAlignment="1">
      <alignment horizontal="center" vertical="center"/>
      <protection/>
    </xf>
    <xf numFmtId="0" fontId="20" fillId="0" borderId="0" xfId="95" applyFont="1" applyBorder="1" applyAlignment="1">
      <alignment horizontal="center" vertical="center" wrapText="1"/>
      <protection/>
    </xf>
    <xf numFmtId="0" fontId="22" fillId="0" borderId="0" xfId="95" applyFont="1" applyBorder="1" applyAlignment="1">
      <alignment horizontal="center" vertical="center" wrapText="1"/>
      <protection/>
    </xf>
    <xf numFmtId="1" fontId="24" fillId="25" borderId="11" xfId="95" applyNumberFormat="1" applyFont="1" applyFill="1" applyBorder="1" applyAlignment="1">
      <alignment horizontal="center" vertical="center" textRotation="90"/>
      <protection/>
    </xf>
    <xf numFmtId="0" fontId="24" fillId="25" borderId="11" xfId="95" applyFont="1" applyFill="1" applyBorder="1" applyAlignment="1">
      <alignment horizontal="center" vertical="center" wrapText="1"/>
      <protection/>
    </xf>
    <xf numFmtId="1" fontId="24" fillId="25" borderId="11" xfId="95" applyNumberFormat="1" applyFont="1" applyFill="1" applyBorder="1" applyAlignment="1">
      <alignment horizontal="center" vertical="center" textRotation="90" wrapText="1"/>
      <protection/>
    </xf>
    <xf numFmtId="0" fontId="19" fillId="0" borderId="0" xfId="94" applyFont="1" applyBorder="1" applyAlignment="1">
      <alignment vertical="center" wrapText="1"/>
      <protection/>
    </xf>
    <xf numFmtId="0" fontId="28" fillId="24" borderId="11" xfId="94" applyFont="1" applyFill="1" applyBorder="1" applyAlignment="1">
      <alignment horizontal="center" vertical="center" textRotation="90" wrapText="1"/>
      <protection/>
    </xf>
    <xf numFmtId="1" fontId="42" fillId="24" borderId="11" xfId="94" applyNumberFormat="1" applyFont="1" applyFill="1" applyBorder="1" applyAlignment="1">
      <alignment horizontal="center" vertical="center" textRotation="90" wrapText="1"/>
      <protection/>
    </xf>
    <xf numFmtId="2" fontId="42" fillId="24" borderId="11" xfId="94" applyNumberFormat="1" applyFont="1" applyFill="1" applyBorder="1" applyAlignment="1">
      <alignment horizontal="center" vertical="center" textRotation="90" wrapText="1"/>
      <protection/>
    </xf>
    <xf numFmtId="0" fontId="32" fillId="24" borderId="11" xfId="98" applyFont="1" applyFill="1" applyBorder="1" applyAlignment="1">
      <alignment horizontal="center" vertical="center"/>
      <protection/>
    </xf>
    <xf numFmtId="0" fontId="39" fillId="24" borderId="11" xfId="98" applyFont="1" applyFill="1" applyBorder="1" applyAlignment="1">
      <alignment horizontal="center" vertical="center"/>
      <protection/>
    </xf>
    <xf numFmtId="0" fontId="42" fillId="24" borderId="11" xfId="94" applyFont="1" applyFill="1" applyBorder="1" applyAlignment="1">
      <alignment horizontal="center" vertical="center" wrapText="1"/>
      <protection/>
    </xf>
    <xf numFmtId="0" fontId="42" fillId="24" borderId="11" xfId="94" applyFont="1" applyFill="1" applyBorder="1" applyAlignment="1">
      <alignment horizontal="center" vertical="center" textRotation="90" wrapText="1"/>
      <protection/>
    </xf>
    <xf numFmtId="1" fontId="42" fillId="24" borderId="11" xfId="94" applyNumberFormat="1" applyFont="1" applyFill="1" applyBorder="1" applyAlignment="1">
      <alignment horizontal="center" vertical="center" textRotation="90"/>
      <protection/>
    </xf>
    <xf numFmtId="0" fontId="37" fillId="0" borderId="0" xfId="94" applyFont="1" applyBorder="1" applyAlignment="1">
      <alignment horizontal="center" vertical="center"/>
      <protection/>
    </xf>
    <xf numFmtId="0" fontId="27" fillId="0" borderId="0" xfId="94" applyFont="1" applyBorder="1" applyAlignment="1">
      <alignment horizontal="center" vertical="center"/>
      <protection/>
    </xf>
    <xf numFmtId="0" fontId="36" fillId="0" borderId="0" xfId="94" applyFont="1" applyBorder="1" applyAlignment="1">
      <alignment horizontal="center" vertical="center" wrapText="1"/>
      <protection/>
    </xf>
    <xf numFmtId="0" fontId="22" fillId="0" borderId="0" xfId="94" applyFont="1" applyBorder="1" applyAlignment="1">
      <alignment horizontal="center" vertical="center"/>
      <protection/>
    </xf>
    <xf numFmtId="0" fontId="32" fillId="0" borderId="12" xfId="94" applyFont="1" applyBorder="1" applyAlignment="1">
      <alignment horizontal="center" vertical="center"/>
      <protection/>
    </xf>
    <xf numFmtId="0" fontId="32" fillId="0" borderId="17" xfId="94" applyFont="1" applyBorder="1" applyAlignment="1">
      <alignment horizontal="center" vertical="center"/>
      <protection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2 2" xfId="89"/>
    <cellStyle name="Обычный 3" xfId="90"/>
    <cellStyle name="Обычный 3 2" xfId="91"/>
    <cellStyle name="Обычный 3 3" xfId="92"/>
    <cellStyle name="Обычный 3 3 2" xfId="93"/>
    <cellStyle name="Обычный 4" xfId="94"/>
    <cellStyle name="Обычный 4 2" xfId="95"/>
    <cellStyle name="Обычный 5" xfId="96"/>
    <cellStyle name="Обычный 6" xfId="97"/>
    <cellStyle name="Обычный_Измайлово-2003" xfId="98"/>
    <cellStyle name="Обычный_Лист Microsoft Excel" xfId="99"/>
    <cellStyle name="Обычный_Россия (В) юниоры" xfId="100"/>
    <cellStyle name="Обычный_Стартовый по выездке" xfId="101"/>
    <cellStyle name="Обычный_Турнир Левиной по выездке 2011" xfId="102"/>
    <cellStyle name="Плохой" xfId="103"/>
    <cellStyle name="Плохой 2" xfId="104"/>
    <cellStyle name="Пояснение" xfId="105"/>
    <cellStyle name="Пояснение 2" xfId="106"/>
    <cellStyle name="Примечание" xfId="107"/>
    <cellStyle name="Примечание 2" xfId="108"/>
    <cellStyle name="Percent" xfId="109"/>
    <cellStyle name="Связанная ячейка" xfId="110"/>
    <cellStyle name="Связанная ячейка 2" xfId="111"/>
    <cellStyle name="Текст предупреждения" xfId="112"/>
    <cellStyle name="Текст предупреждения 2" xfId="113"/>
    <cellStyle name="Comma" xfId="114"/>
    <cellStyle name="Comma [0]" xfId="115"/>
    <cellStyle name="Хороший" xfId="116"/>
    <cellStyle name="Хороший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</xdr:row>
      <xdr:rowOff>171450</xdr:rowOff>
    </xdr:from>
    <xdr:to>
      <xdr:col>7</xdr:col>
      <xdr:colOff>733425</xdr:colOff>
      <xdr:row>3</xdr:row>
      <xdr:rowOff>342900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866775"/>
          <a:ext cx="7524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0</xdr:row>
      <xdr:rowOff>0</xdr:rowOff>
    </xdr:from>
    <xdr:to>
      <xdr:col>8</xdr:col>
      <xdr:colOff>9525</xdr:colOff>
      <xdr:row>2</xdr:row>
      <xdr:rowOff>266700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0"/>
          <a:ext cx="7048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561975</xdr:colOff>
      <xdr:row>2</xdr:row>
      <xdr:rowOff>57150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191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438150</xdr:colOff>
      <xdr:row>2</xdr:row>
      <xdr:rowOff>95250</xdr:rowOff>
    </xdr:from>
    <xdr:to>
      <xdr:col>1</xdr:col>
      <xdr:colOff>914400</xdr:colOff>
      <xdr:row>3</xdr:row>
      <xdr:rowOff>257175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790575"/>
          <a:ext cx="4762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99"/>
  <sheetViews>
    <sheetView view="pageBreakPreview" zoomScale="130" zoomScaleNormal="50" zoomScaleSheetLayoutView="130" workbookViewId="0" topLeftCell="A10">
      <selection activeCell="I98" sqref="I98"/>
    </sheetView>
  </sheetViews>
  <sheetFormatPr defaultColWidth="9.140625" defaultRowHeight="15"/>
  <cols>
    <col min="1" max="1" width="3.8515625" style="1" customWidth="1"/>
    <col min="2" max="2" width="17.8515625" style="1" customWidth="1"/>
    <col min="3" max="4" width="5.28125" style="1" customWidth="1"/>
    <col min="5" max="5" width="33.7109375" style="1" customWidth="1"/>
    <col min="6" max="6" width="6.57421875" style="1" customWidth="1"/>
    <col min="7" max="7" width="11.8515625" style="1" customWidth="1"/>
    <col min="8" max="8" width="18.7109375" style="1" customWidth="1"/>
    <col min="9" max="9" width="26.421875" style="2" customWidth="1"/>
    <col min="10" max="224" width="9.140625" style="3" customWidth="1"/>
    <col min="225" max="225" width="4.8515625" style="3" customWidth="1"/>
    <col min="226" max="227" width="6.140625" style="3" customWidth="1"/>
    <col min="228" max="228" width="15.7109375" style="3" customWidth="1"/>
    <col min="229" max="229" width="5.28125" style="3" customWidth="1"/>
    <col min="230" max="230" width="42.421875" style="3" customWidth="1"/>
    <col min="231" max="232" width="0" style="3" hidden="1" customWidth="1"/>
    <col min="233" max="233" width="18.8515625" style="3" customWidth="1"/>
    <col min="234" max="234" width="6.7109375" style="3" customWidth="1"/>
    <col min="235" max="235" width="7.8515625" style="3" customWidth="1"/>
    <col min="236" max="236" width="4.421875" style="3" customWidth="1"/>
    <col min="237" max="237" width="6.7109375" style="3" customWidth="1"/>
    <col min="238" max="238" width="7.8515625" style="3" customWidth="1"/>
    <col min="239" max="239" width="4.7109375" style="3" customWidth="1"/>
    <col min="240" max="240" width="6.28125" style="3" customWidth="1"/>
    <col min="241" max="241" width="7.8515625" style="3" customWidth="1"/>
    <col min="242" max="242" width="4.00390625" style="3" customWidth="1"/>
    <col min="243" max="243" width="2.421875" style="3" customWidth="1"/>
    <col min="244" max="244" width="6.28125" style="3" customWidth="1"/>
    <col min="245" max="245" width="7.8515625" style="3" customWidth="1"/>
    <col min="246" max="247" width="5.28125" style="3" customWidth="1"/>
    <col min="248" max="16384" width="9.140625" style="3" customWidth="1"/>
  </cols>
  <sheetData>
    <row r="1" spans="1:8" ht="23.25" customHeight="1">
      <c r="A1" s="190" t="s">
        <v>0</v>
      </c>
      <c r="B1" s="190"/>
      <c r="C1" s="190"/>
      <c r="D1" s="190"/>
      <c r="E1" s="190"/>
      <c r="F1" s="190"/>
      <c r="G1" s="190"/>
      <c r="H1" s="190"/>
    </row>
    <row r="2" spans="1:9" s="5" customFormat="1" ht="31.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4"/>
    </row>
    <row r="3" spans="1:9" s="5" customFormat="1" ht="31.5" customHeight="1">
      <c r="A3" s="190" t="s">
        <v>2</v>
      </c>
      <c r="B3" s="190"/>
      <c r="C3" s="190"/>
      <c r="D3" s="190"/>
      <c r="E3" s="190"/>
      <c r="F3" s="190"/>
      <c r="G3" s="190"/>
      <c r="H3" s="190"/>
      <c r="I3" s="4"/>
    </row>
    <row r="4" spans="1:8" ht="35.25" customHeight="1">
      <c r="A4" s="191" t="s">
        <v>3</v>
      </c>
      <c r="B4" s="191"/>
      <c r="C4" s="191"/>
      <c r="D4" s="191"/>
      <c r="E4" s="191"/>
      <c r="F4" s="191"/>
      <c r="G4" s="191"/>
      <c r="H4" s="191"/>
    </row>
    <row r="5" spans="1:9" s="10" customFormat="1" ht="13.5" customHeight="1">
      <c r="A5" s="6" t="s">
        <v>4</v>
      </c>
      <c r="B5" s="7"/>
      <c r="C5" s="7"/>
      <c r="D5" s="7"/>
      <c r="E5" s="7"/>
      <c r="F5" s="7"/>
      <c r="G5" s="7"/>
      <c r="H5" s="8" t="s">
        <v>5</v>
      </c>
      <c r="I5" s="9"/>
    </row>
    <row r="6" spans="1:9" s="12" customFormat="1" ht="13.5" customHeight="1">
      <c r="A6" s="192" t="s">
        <v>6</v>
      </c>
      <c r="B6" s="193" t="s">
        <v>7</v>
      </c>
      <c r="C6" s="194" t="s">
        <v>8</v>
      </c>
      <c r="D6" s="194" t="s">
        <v>9</v>
      </c>
      <c r="E6" s="193" t="s">
        <v>10</v>
      </c>
      <c r="F6" s="194" t="s">
        <v>11</v>
      </c>
      <c r="G6" s="192" t="s">
        <v>12</v>
      </c>
      <c r="H6" s="193" t="s">
        <v>13</v>
      </c>
      <c r="I6" s="11"/>
    </row>
    <row r="7" spans="1:9" s="12" customFormat="1" ht="30" customHeight="1">
      <c r="A7" s="192"/>
      <c r="B7" s="193"/>
      <c r="C7" s="194"/>
      <c r="D7" s="194"/>
      <c r="E7" s="193"/>
      <c r="F7" s="194"/>
      <c r="G7" s="194"/>
      <c r="H7" s="193"/>
      <c r="I7" s="11"/>
    </row>
    <row r="8" spans="1:9" s="14" customFormat="1" ht="49.5" customHeight="1">
      <c r="A8" s="192"/>
      <c r="B8" s="193"/>
      <c r="C8" s="194"/>
      <c r="D8" s="194"/>
      <c r="E8" s="193"/>
      <c r="F8" s="194"/>
      <c r="G8" s="194"/>
      <c r="H8" s="193"/>
      <c r="I8" s="13"/>
    </row>
    <row r="9" spans="1:16" s="30" customFormat="1" ht="26.25" customHeight="1">
      <c r="A9" s="15">
        <v>1</v>
      </c>
      <c r="B9" s="16" t="s">
        <v>14</v>
      </c>
      <c r="C9" s="17" t="s">
        <v>15</v>
      </c>
      <c r="D9" s="18">
        <v>2</v>
      </c>
      <c r="E9" s="19" t="s">
        <v>16</v>
      </c>
      <c r="F9" s="20" t="s">
        <v>17</v>
      </c>
      <c r="G9" s="21" t="s">
        <v>18</v>
      </c>
      <c r="H9" s="22" t="s">
        <v>19</v>
      </c>
      <c r="I9" s="23"/>
      <c r="J9" s="24"/>
      <c r="K9" s="25"/>
      <c r="L9" s="26"/>
      <c r="M9" s="27"/>
      <c r="N9" s="28"/>
      <c r="O9" s="28"/>
      <c r="P9" s="29"/>
    </row>
    <row r="10" spans="1:16" s="30" customFormat="1" ht="26.25" customHeight="1">
      <c r="A10" s="15">
        <v>2</v>
      </c>
      <c r="B10" s="16" t="s">
        <v>20</v>
      </c>
      <c r="C10" s="17" t="s">
        <v>21</v>
      </c>
      <c r="D10" s="18" t="s">
        <v>22</v>
      </c>
      <c r="E10" s="19" t="s">
        <v>23</v>
      </c>
      <c r="F10" s="20" t="s">
        <v>24</v>
      </c>
      <c r="G10" s="21" t="s">
        <v>25</v>
      </c>
      <c r="H10" s="22" t="s">
        <v>19</v>
      </c>
      <c r="I10" s="31"/>
      <c r="J10" s="24"/>
      <c r="K10" s="25"/>
      <c r="L10" s="26"/>
      <c r="M10" s="27"/>
      <c r="N10" s="32"/>
      <c r="O10" s="32"/>
      <c r="P10" s="29"/>
    </row>
    <row r="11" spans="1:16" s="30" customFormat="1" ht="26.25" customHeight="1">
      <c r="A11" s="15">
        <v>3</v>
      </c>
      <c r="B11" s="16" t="s">
        <v>26</v>
      </c>
      <c r="C11" s="17" t="s">
        <v>27</v>
      </c>
      <c r="D11" s="18">
        <v>1</v>
      </c>
      <c r="E11" s="19" t="s">
        <v>28</v>
      </c>
      <c r="F11" s="20" t="s">
        <v>29</v>
      </c>
      <c r="G11" s="21" t="s">
        <v>30</v>
      </c>
      <c r="H11" s="22" t="s">
        <v>19</v>
      </c>
      <c r="I11" s="31"/>
      <c r="J11" s="24"/>
      <c r="K11" s="25"/>
      <c r="L11" s="26"/>
      <c r="M11" s="27"/>
      <c r="N11" s="32"/>
      <c r="O11" s="32"/>
      <c r="P11" s="29"/>
    </row>
    <row r="12" spans="1:16" s="30" customFormat="1" ht="26.25" customHeight="1">
      <c r="A12" s="15">
        <v>4</v>
      </c>
      <c r="B12" s="16" t="s">
        <v>31</v>
      </c>
      <c r="C12" s="17" t="s">
        <v>32</v>
      </c>
      <c r="D12" s="18" t="s">
        <v>22</v>
      </c>
      <c r="E12" s="19" t="s">
        <v>33</v>
      </c>
      <c r="F12" s="20" t="s">
        <v>34</v>
      </c>
      <c r="G12" s="21" t="s">
        <v>35</v>
      </c>
      <c r="H12" s="18" t="s">
        <v>19</v>
      </c>
      <c r="I12" s="31"/>
      <c r="J12" s="24"/>
      <c r="K12" s="25"/>
      <c r="L12" s="26"/>
      <c r="M12" s="27"/>
      <c r="N12" s="32"/>
      <c r="O12" s="32"/>
      <c r="P12" s="29"/>
    </row>
    <row r="13" spans="1:16" s="30" customFormat="1" ht="26.25" customHeight="1">
      <c r="A13" s="15">
        <v>5</v>
      </c>
      <c r="B13" s="16" t="s">
        <v>36</v>
      </c>
      <c r="C13" s="17" t="s">
        <v>37</v>
      </c>
      <c r="D13" s="18">
        <v>1</v>
      </c>
      <c r="E13" s="19" t="s">
        <v>38</v>
      </c>
      <c r="F13" s="20" t="s">
        <v>39</v>
      </c>
      <c r="G13" s="21" t="s">
        <v>40</v>
      </c>
      <c r="H13" s="22" t="s">
        <v>41</v>
      </c>
      <c r="I13" s="31"/>
      <c r="J13" s="24"/>
      <c r="K13" s="25"/>
      <c r="L13" s="26"/>
      <c r="M13" s="27"/>
      <c r="N13" s="32"/>
      <c r="O13" s="32"/>
      <c r="P13" s="29"/>
    </row>
    <row r="14" spans="1:16" s="30" customFormat="1" ht="26.25" customHeight="1">
      <c r="A14" s="15">
        <v>6</v>
      </c>
      <c r="B14" s="16" t="s">
        <v>42</v>
      </c>
      <c r="C14" s="17" t="s">
        <v>43</v>
      </c>
      <c r="D14" s="18">
        <v>1</v>
      </c>
      <c r="E14" s="19" t="s">
        <v>44</v>
      </c>
      <c r="F14" s="20" t="s">
        <v>45</v>
      </c>
      <c r="G14" s="21" t="s">
        <v>46</v>
      </c>
      <c r="H14" s="22" t="s">
        <v>41</v>
      </c>
      <c r="I14" s="23"/>
      <c r="J14" s="24"/>
      <c r="K14" s="25"/>
      <c r="L14" s="26"/>
      <c r="M14" s="27"/>
      <c r="N14" s="28"/>
      <c r="O14" s="28"/>
      <c r="P14" s="29"/>
    </row>
    <row r="15" spans="1:16" s="30" customFormat="1" ht="26.25" customHeight="1">
      <c r="A15" s="15">
        <v>7</v>
      </c>
      <c r="B15" s="16" t="s">
        <v>47</v>
      </c>
      <c r="C15" s="17" t="s">
        <v>48</v>
      </c>
      <c r="D15" s="18" t="s">
        <v>49</v>
      </c>
      <c r="E15" s="19" t="s">
        <v>50</v>
      </c>
      <c r="F15" s="20" t="s">
        <v>51</v>
      </c>
      <c r="G15" s="21" t="s">
        <v>52</v>
      </c>
      <c r="H15" s="22" t="s">
        <v>53</v>
      </c>
      <c r="I15" s="33"/>
      <c r="J15" s="34"/>
      <c r="K15" s="34"/>
      <c r="L15" s="34"/>
      <c r="M15" s="34"/>
      <c r="N15" s="34"/>
      <c r="O15" s="34"/>
      <c r="P15" s="34"/>
    </row>
    <row r="16" spans="1:16" s="30" customFormat="1" ht="26.25" customHeight="1">
      <c r="A16" s="15">
        <v>8</v>
      </c>
      <c r="B16" s="16" t="s">
        <v>54</v>
      </c>
      <c r="C16" s="17" t="s">
        <v>55</v>
      </c>
      <c r="D16" s="18">
        <v>2</v>
      </c>
      <c r="E16" s="19" t="s">
        <v>56</v>
      </c>
      <c r="F16" s="20" t="s">
        <v>57</v>
      </c>
      <c r="G16" s="21" t="s">
        <v>58</v>
      </c>
      <c r="H16" s="22" t="s">
        <v>59</v>
      </c>
      <c r="I16" s="23"/>
      <c r="J16" s="24"/>
      <c r="K16" s="25"/>
      <c r="L16" s="26"/>
      <c r="M16" s="27"/>
      <c r="N16" s="28"/>
      <c r="O16" s="28"/>
      <c r="P16" s="29"/>
    </row>
    <row r="17" spans="1:16" s="30" customFormat="1" ht="26.25" customHeight="1">
      <c r="A17" s="15">
        <v>9</v>
      </c>
      <c r="B17" s="16" t="s">
        <v>60</v>
      </c>
      <c r="C17" s="17" t="s">
        <v>61</v>
      </c>
      <c r="D17" s="18" t="s">
        <v>62</v>
      </c>
      <c r="E17" s="19" t="s">
        <v>63</v>
      </c>
      <c r="F17" s="20" t="s">
        <v>64</v>
      </c>
      <c r="G17" s="21" t="s">
        <v>65</v>
      </c>
      <c r="H17" s="22" t="s">
        <v>59</v>
      </c>
      <c r="I17" s="31"/>
      <c r="J17" s="24"/>
      <c r="K17" s="25"/>
      <c r="L17" s="26"/>
      <c r="M17" s="27"/>
      <c r="N17" s="32"/>
      <c r="O17" s="32"/>
      <c r="P17" s="29"/>
    </row>
    <row r="18" spans="1:16" s="30" customFormat="1" ht="26.25" customHeight="1">
      <c r="A18" s="15">
        <v>10</v>
      </c>
      <c r="B18" s="35" t="s">
        <v>66</v>
      </c>
      <c r="C18" s="17" t="s">
        <v>67</v>
      </c>
      <c r="D18" s="36" t="s">
        <v>62</v>
      </c>
      <c r="E18" s="35" t="s">
        <v>68</v>
      </c>
      <c r="F18" s="37" t="s">
        <v>69</v>
      </c>
      <c r="G18" s="38" t="s">
        <v>70</v>
      </c>
      <c r="H18" s="36" t="s">
        <v>59</v>
      </c>
      <c r="I18" s="23"/>
      <c r="J18" s="24"/>
      <c r="K18" s="25"/>
      <c r="L18" s="26"/>
      <c r="M18" s="27"/>
      <c r="N18" s="28"/>
      <c r="O18" s="28"/>
      <c r="P18" s="29"/>
    </row>
    <row r="19" spans="1:16" s="30" customFormat="1" ht="26.25" customHeight="1">
      <c r="A19" s="15">
        <v>11</v>
      </c>
      <c r="B19" s="39" t="s">
        <v>66</v>
      </c>
      <c r="C19" s="17" t="s">
        <v>67</v>
      </c>
      <c r="D19" s="40" t="s">
        <v>62</v>
      </c>
      <c r="E19" s="39" t="s">
        <v>71</v>
      </c>
      <c r="F19" s="41" t="s">
        <v>72</v>
      </c>
      <c r="G19" s="42" t="s">
        <v>73</v>
      </c>
      <c r="H19" s="40" t="s">
        <v>59</v>
      </c>
      <c r="I19" s="23"/>
      <c r="J19" s="24"/>
      <c r="K19" s="25"/>
      <c r="L19" s="26"/>
      <c r="M19" s="27"/>
      <c r="N19" s="28"/>
      <c r="O19" s="28"/>
      <c r="P19" s="29"/>
    </row>
    <row r="20" spans="1:16" s="30" customFormat="1" ht="26.25" customHeight="1">
      <c r="A20" s="15">
        <v>12</v>
      </c>
      <c r="B20" s="16" t="s">
        <v>74</v>
      </c>
      <c r="C20" s="17" t="s">
        <v>75</v>
      </c>
      <c r="D20" s="18" t="s">
        <v>76</v>
      </c>
      <c r="E20" s="19" t="s">
        <v>77</v>
      </c>
      <c r="F20" s="20" t="s">
        <v>78</v>
      </c>
      <c r="G20" s="21" t="s">
        <v>70</v>
      </c>
      <c r="H20" s="36" t="s">
        <v>59</v>
      </c>
      <c r="I20" s="23"/>
      <c r="J20" s="24"/>
      <c r="K20" s="25"/>
      <c r="L20" s="26"/>
      <c r="M20" s="27"/>
      <c r="N20" s="28"/>
      <c r="O20" s="28"/>
      <c r="P20" s="29"/>
    </row>
    <row r="21" spans="1:16" s="30" customFormat="1" ht="26.25" customHeight="1">
      <c r="A21" s="15">
        <v>13</v>
      </c>
      <c r="B21" s="35" t="s">
        <v>79</v>
      </c>
      <c r="C21" s="17" t="s">
        <v>80</v>
      </c>
      <c r="D21" s="36" t="s">
        <v>81</v>
      </c>
      <c r="E21" s="35" t="s">
        <v>82</v>
      </c>
      <c r="F21" s="37" t="s">
        <v>83</v>
      </c>
      <c r="G21" s="36" t="s">
        <v>84</v>
      </c>
      <c r="H21" s="36" t="s">
        <v>59</v>
      </c>
      <c r="I21" s="23"/>
      <c r="J21" s="24"/>
      <c r="K21" s="25"/>
      <c r="L21" s="26"/>
      <c r="M21" s="27"/>
      <c r="N21" s="28"/>
      <c r="O21" s="28"/>
      <c r="P21" s="29"/>
    </row>
    <row r="22" spans="1:16" s="30" customFormat="1" ht="26.25" customHeight="1">
      <c r="A22" s="15">
        <v>14</v>
      </c>
      <c r="B22" s="35" t="s">
        <v>79</v>
      </c>
      <c r="C22" s="17" t="s">
        <v>80</v>
      </c>
      <c r="D22" s="36" t="s">
        <v>81</v>
      </c>
      <c r="E22" s="35" t="s">
        <v>85</v>
      </c>
      <c r="F22" s="37" t="s">
        <v>86</v>
      </c>
      <c r="G22" s="21" t="s">
        <v>18</v>
      </c>
      <c r="H22" s="36" t="s">
        <v>59</v>
      </c>
      <c r="I22" s="23"/>
      <c r="J22" s="24"/>
      <c r="K22" s="25"/>
      <c r="L22" s="26"/>
      <c r="M22" s="27"/>
      <c r="N22" s="28"/>
      <c r="O22" s="28"/>
      <c r="P22" s="29"/>
    </row>
    <row r="23" spans="1:16" s="30" customFormat="1" ht="26.25" customHeight="1">
      <c r="A23" s="15">
        <v>15</v>
      </c>
      <c r="B23" s="16" t="s">
        <v>87</v>
      </c>
      <c r="C23" s="17" t="s">
        <v>88</v>
      </c>
      <c r="D23" s="18" t="s">
        <v>76</v>
      </c>
      <c r="E23" s="35" t="s">
        <v>85</v>
      </c>
      <c r="F23" s="37" t="s">
        <v>86</v>
      </c>
      <c r="G23" s="21" t="s">
        <v>18</v>
      </c>
      <c r="H23" s="36" t="s">
        <v>59</v>
      </c>
      <c r="I23" s="23"/>
      <c r="J23" s="24"/>
      <c r="K23" s="25"/>
      <c r="L23" s="26"/>
      <c r="M23" s="27"/>
      <c r="N23" s="28"/>
      <c r="O23" s="28"/>
      <c r="P23" s="29"/>
    </row>
    <row r="24" spans="1:16" s="30" customFormat="1" ht="26.25" customHeight="1">
      <c r="A24" s="15">
        <v>16</v>
      </c>
      <c r="B24" s="39" t="s">
        <v>89</v>
      </c>
      <c r="C24" s="17" t="s">
        <v>90</v>
      </c>
      <c r="D24" s="40" t="s">
        <v>22</v>
      </c>
      <c r="E24" s="39" t="s">
        <v>91</v>
      </c>
      <c r="F24" s="41" t="s">
        <v>92</v>
      </c>
      <c r="G24" s="42" t="s">
        <v>93</v>
      </c>
      <c r="H24" s="40" t="s">
        <v>59</v>
      </c>
      <c r="I24" s="23"/>
      <c r="J24" s="24"/>
      <c r="K24" s="25"/>
      <c r="L24" s="26"/>
      <c r="M24" s="27"/>
      <c r="N24" s="28"/>
      <c r="O24" s="28"/>
      <c r="P24" s="29"/>
    </row>
    <row r="25" spans="1:16" s="30" customFormat="1" ht="26.25" customHeight="1">
      <c r="A25" s="15">
        <v>17</v>
      </c>
      <c r="B25" s="39" t="s">
        <v>94</v>
      </c>
      <c r="C25" s="17" t="s">
        <v>95</v>
      </c>
      <c r="D25" s="40" t="s">
        <v>96</v>
      </c>
      <c r="E25" s="39" t="s">
        <v>97</v>
      </c>
      <c r="F25" s="41" t="s">
        <v>98</v>
      </c>
      <c r="G25" s="42" t="s">
        <v>99</v>
      </c>
      <c r="H25" s="40" t="s">
        <v>59</v>
      </c>
      <c r="I25" s="23"/>
      <c r="J25" s="24"/>
      <c r="K25" s="25"/>
      <c r="L25" s="26"/>
      <c r="M25" s="27"/>
      <c r="N25" s="28"/>
      <c r="O25" s="28"/>
      <c r="P25" s="29"/>
    </row>
    <row r="26" spans="1:16" s="30" customFormat="1" ht="26.25" customHeight="1">
      <c r="A26" s="15">
        <v>18</v>
      </c>
      <c r="B26" s="16" t="s">
        <v>100</v>
      </c>
      <c r="C26" s="17" t="s">
        <v>101</v>
      </c>
      <c r="D26" s="18" t="s">
        <v>22</v>
      </c>
      <c r="E26" s="19" t="s">
        <v>102</v>
      </c>
      <c r="F26" s="20" t="s">
        <v>103</v>
      </c>
      <c r="G26" s="21" t="s">
        <v>65</v>
      </c>
      <c r="H26" s="18" t="s">
        <v>59</v>
      </c>
      <c r="I26" s="23"/>
      <c r="J26" s="24"/>
      <c r="K26" s="25"/>
      <c r="L26" s="26"/>
      <c r="M26" s="27"/>
      <c r="N26" s="28"/>
      <c r="O26" s="28"/>
      <c r="P26" s="29"/>
    </row>
    <row r="27" spans="1:16" s="30" customFormat="1" ht="26.25" customHeight="1">
      <c r="A27" s="15">
        <v>19</v>
      </c>
      <c r="B27" s="16" t="s">
        <v>104</v>
      </c>
      <c r="C27" s="17" t="s">
        <v>105</v>
      </c>
      <c r="D27" s="18" t="s">
        <v>96</v>
      </c>
      <c r="E27" s="19" t="s">
        <v>106</v>
      </c>
      <c r="F27" s="20" t="s">
        <v>107</v>
      </c>
      <c r="G27" s="21" t="s">
        <v>108</v>
      </c>
      <c r="H27" s="36" t="s">
        <v>59</v>
      </c>
      <c r="I27" s="31"/>
      <c r="J27" s="24"/>
      <c r="K27" s="25"/>
      <c r="L27" s="26"/>
      <c r="M27" s="27"/>
      <c r="N27" s="32"/>
      <c r="O27" s="32"/>
      <c r="P27" s="29"/>
    </row>
    <row r="28" spans="1:16" s="30" customFormat="1" ht="26.25" customHeight="1">
      <c r="A28" s="15">
        <v>20</v>
      </c>
      <c r="B28" s="19" t="s">
        <v>109</v>
      </c>
      <c r="C28" s="17" t="s">
        <v>110</v>
      </c>
      <c r="D28" s="18" t="s">
        <v>62</v>
      </c>
      <c r="E28" s="19" t="s">
        <v>111</v>
      </c>
      <c r="F28" s="20" t="s">
        <v>112</v>
      </c>
      <c r="G28" s="21" t="s">
        <v>113</v>
      </c>
      <c r="H28" s="22" t="s">
        <v>59</v>
      </c>
      <c r="I28" s="23"/>
      <c r="J28" s="24"/>
      <c r="K28" s="25"/>
      <c r="L28" s="26"/>
      <c r="M28" s="27"/>
      <c r="N28" s="28"/>
      <c r="O28" s="28"/>
      <c r="P28" s="29"/>
    </row>
    <row r="29" spans="1:16" s="30" customFormat="1" ht="26.25" customHeight="1">
      <c r="A29" s="15">
        <v>21</v>
      </c>
      <c r="B29" s="39" t="s">
        <v>114</v>
      </c>
      <c r="C29" s="17" t="s">
        <v>115</v>
      </c>
      <c r="D29" s="40" t="s">
        <v>22</v>
      </c>
      <c r="E29" s="43" t="s">
        <v>116</v>
      </c>
      <c r="F29" s="41" t="s">
        <v>117</v>
      </c>
      <c r="G29" s="42" t="s">
        <v>118</v>
      </c>
      <c r="H29" s="40" t="s">
        <v>59</v>
      </c>
      <c r="I29" s="23"/>
      <c r="J29" s="24"/>
      <c r="K29" s="25"/>
      <c r="L29" s="26"/>
      <c r="M29" s="27"/>
      <c r="N29" s="28"/>
      <c r="O29" s="28"/>
      <c r="P29" s="29"/>
    </row>
    <row r="30" spans="1:16" s="30" customFormat="1" ht="26.25" customHeight="1">
      <c r="A30" s="15">
        <v>22</v>
      </c>
      <c r="B30" s="16" t="s">
        <v>119</v>
      </c>
      <c r="C30" s="17" t="s">
        <v>120</v>
      </c>
      <c r="D30" s="18" t="s">
        <v>96</v>
      </c>
      <c r="E30" s="19" t="s">
        <v>63</v>
      </c>
      <c r="F30" s="20" t="s">
        <v>64</v>
      </c>
      <c r="G30" s="21" t="s">
        <v>65</v>
      </c>
      <c r="H30" s="18" t="s">
        <v>59</v>
      </c>
      <c r="I30" s="31"/>
      <c r="J30" s="24"/>
      <c r="K30" s="25"/>
      <c r="L30" s="26"/>
      <c r="M30" s="27"/>
      <c r="N30" s="32"/>
      <c r="O30" s="32"/>
      <c r="P30" s="29"/>
    </row>
    <row r="31" spans="1:16" s="30" customFormat="1" ht="26.25" customHeight="1">
      <c r="A31" s="15">
        <v>23</v>
      </c>
      <c r="B31" s="16" t="s">
        <v>121</v>
      </c>
      <c r="C31" s="17" t="s">
        <v>122</v>
      </c>
      <c r="D31" s="18">
        <v>1</v>
      </c>
      <c r="E31" s="19" t="s">
        <v>123</v>
      </c>
      <c r="F31" s="20" t="s">
        <v>124</v>
      </c>
      <c r="G31" s="21" t="s">
        <v>125</v>
      </c>
      <c r="H31" s="18" t="s">
        <v>59</v>
      </c>
      <c r="I31" s="23"/>
      <c r="J31" s="24"/>
      <c r="K31" s="25"/>
      <c r="L31" s="26"/>
      <c r="M31" s="27"/>
      <c r="N31" s="28"/>
      <c r="O31" s="28"/>
      <c r="P31" s="29"/>
    </row>
    <row r="32" spans="1:16" s="30" customFormat="1" ht="26.25" customHeight="1">
      <c r="A32" s="15">
        <v>24</v>
      </c>
      <c r="B32" s="16" t="s">
        <v>121</v>
      </c>
      <c r="C32" s="17" t="s">
        <v>122</v>
      </c>
      <c r="D32" s="18">
        <v>1</v>
      </c>
      <c r="E32" s="19" t="s">
        <v>126</v>
      </c>
      <c r="F32" s="20" t="s">
        <v>127</v>
      </c>
      <c r="G32" s="21" t="s">
        <v>125</v>
      </c>
      <c r="H32" s="18" t="s">
        <v>59</v>
      </c>
      <c r="I32" s="23"/>
      <c r="J32" s="24"/>
      <c r="K32" s="25"/>
      <c r="L32" s="26"/>
      <c r="M32" s="27"/>
      <c r="N32" s="28"/>
      <c r="O32" s="28"/>
      <c r="P32" s="29"/>
    </row>
    <row r="33" spans="1:16" s="30" customFormat="1" ht="26.25" customHeight="1">
      <c r="A33" s="15">
        <v>25</v>
      </c>
      <c r="B33" s="16" t="s">
        <v>128</v>
      </c>
      <c r="C33" s="17" t="s">
        <v>122</v>
      </c>
      <c r="D33" s="18" t="s">
        <v>49</v>
      </c>
      <c r="E33" s="19" t="s">
        <v>129</v>
      </c>
      <c r="F33" s="20" t="s">
        <v>130</v>
      </c>
      <c r="G33" s="21" t="s">
        <v>131</v>
      </c>
      <c r="H33" s="18" t="s">
        <v>59</v>
      </c>
      <c r="I33" s="23"/>
      <c r="J33" s="24"/>
      <c r="K33" s="25"/>
      <c r="L33" s="26"/>
      <c r="M33" s="27"/>
      <c r="N33" s="28"/>
      <c r="O33" s="28"/>
      <c r="P33" s="29"/>
    </row>
    <row r="34" spans="1:16" s="30" customFormat="1" ht="26.25" customHeight="1">
      <c r="A34" s="15">
        <v>26</v>
      </c>
      <c r="B34" s="16" t="s">
        <v>60</v>
      </c>
      <c r="C34" s="17" t="s">
        <v>61</v>
      </c>
      <c r="D34" s="18" t="s">
        <v>62</v>
      </c>
      <c r="E34" s="19" t="s">
        <v>132</v>
      </c>
      <c r="F34" s="20" t="s">
        <v>122</v>
      </c>
      <c r="G34" s="21" t="s">
        <v>65</v>
      </c>
      <c r="H34" s="18" t="s">
        <v>59</v>
      </c>
      <c r="I34" s="23"/>
      <c r="J34" s="24"/>
      <c r="K34" s="25"/>
      <c r="L34" s="26"/>
      <c r="M34" s="27"/>
      <c r="N34" s="28"/>
      <c r="O34" s="28"/>
      <c r="P34" s="29"/>
    </row>
    <row r="35" spans="1:16" s="30" customFormat="1" ht="26.25" customHeight="1">
      <c r="A35" s="15">
        <v>27</v>
      </c>
      <c r="B35" s="16" t="s">
        <v>133</v>
      </c>
      <c r="C35" s="17" t="s">
        <v>134</v>
      </c>
      <c r="D35" s="18" t="s">
        <v>62</v>
      </c>
      <c r="E35" s="19" t="s">
        <v>135</v>
      </c>
      <c r="F35" s="20" t="s">
        <v>136</v>
      </c>
      <c r="G35" s="21" t="s">
        <v>137</v>
      </c>
      <c r="H35" s="18" t="s">
        <v>138</v>
      </c>
      <c r="I35" s="31"/>
      <c r="J35" s="24"/>
      <c r="K35" s="25"/>
      <c r="L35" s="26"/>
      <c r="M35" s="27"/>
      <c r="N35" s="32"/>
      <c r="O35" s="32"/>
      <c r="P35" s="29"/>
    </row>
    <row r="36" spans="1:16" s="30" customFormat="1" ht="26.25" customHeight="1">
      <c r="A36" s="15">
        <v>28</v>
      </c>
      <c r="B36" s="16" t="s">
        <v>139</v>
      </c>
      <c r="C36" s="17" t="s">
        <v>140</v>
      </c>
      <c r="D36" s="18">
        <v>1</v>
      </c>
      <c r="E36" s="19" t="s">
        <v>141</v>
      </c>
      <c r="F36" s="20" t="s">
        <v>142</v>
      </c>
      <c r="G36" s="21" t="s">
        <v>143</v>
      </c>
      <c r="H36" s="22" t="s">
        <v>144</v>
      </c>
      <c r="I36" s="31"/>
      <c r="J36" s="24"/>
      <c r="K36" s="25"/>
      <c r="L36" s="26"/>
      <c r="M36" s="27"/>
      <c r="N36" s="32"/>
      <c r="O36" s="32"/>
      <c r="P36" s="29"/>
    </row>
    <row r="37" spans="1:16" s="30" customFormat="1" ht="26.25" customHeight="1">
      <c r="A37" s="15">
        <v>29</v>
      </c>
      <c r="B37" s="16" t="s">
        <v>139</v>
      </c>
      <c r="C37" s="17" t="s">
        <v>140</v>
      </c>
      <c r="D37" s="18">
        <v>1</v>
      </c>
      <c r="E37" s="19" t="s">
        <v>145</v>
      </c>
      <c r="F37" s="20" t="s">
        <v>146</v>
      </c>
      <c r="G37" s="21" t="s">
        <v>147</v>
      </c>
      <c r="H37" s="22" t="s">
        <v>144</v>
      </c>
      <c r="I37" s="31"/>
      <c r="J37" s="24"/>
      <c r="K37" s="25"/>
      <c r="L37" s="26"/>
      <c r="M37" s="27"/>
      <c r="N37" s="32"/>
      <c r="O37" s="32"/>
      <c r="P37" s="29"/>
    </row>
    <row r="38" spans="1:16" s="30" customFormat="1" ht="26.25" customHeight="1">
      <c r="A38" s="15">
        <v>30</v>
      </c>
      <c r="B38" s="16" t="s">
        <v>148</v>
      </c>
      <c r="C38" s="17" t="s">
        <v>149</v>
      </c>
      <c r="D38" s="18" t="s">
        <v>49</v>
      </c>
      <c r="E38" s="19" t="s">
        <v>150</v>
      </c>
      <c r="F38" s="20" t="s">
        <v>151</v>
      </c>
      <c r="G38" s="21" t="s">
        <v>152</v>
      </c>
      <c r="H38" s="22" t="s">
        <v>153</v>
      </c>
      <c r="I38" s="23"/>
      <c r="J38" s="24"/>
      <c r="K38" s="25"/>
      <c r="L38" s="26"/>
      <c r="M38" s="27"/>
      <c r="N38" s="28"/>
      <c r="O38" s="28"/>
      <c r="P38" s="29"/>
    </row>
    <row r="39" spans="1:16" s="30" customFormat="1" ht="26.25" customHeight="1">
      <c r="A39" s="15">
        <v>31</v>
      </c>
      <c r="B39" s="16" t="s">
        <v>154</v>
      </c>
      <c r="C39" s="17" t="s">
        <v>155</v>
      </c>
      <c r="D39" s="18">
        <v>1</v>
      </c>
      <c r="E39" s="19" t="s">
        <v>156</v>
      </c>
      <c r="F39" s="41" t="s">
        <v>157</v>
      </c>
      <c r="G39" s="42" t="s">
        <v>158</v>
      </c>
      <c r="H39" s="22" t="s">
        <v>159</v>
      </c>
      <c r="I39" s="23"/>
      <c r="J39" s="24"/>
      <c r="K39" s="25"/>
      <c r="L39" s="26"/>
      <c r="M39" s="27"/>
      <c r="N39" s="28"/>
      <c r="O39" s="28"/>
      <c r="P39" s="29"/>
    </row>
    <row r="40" spans="1:16" s="30" customFormat="1" ht="26.25" customHeight="1">
      <c r="A40" s="15">
        <v>32</v>
      </c>
      <c r="B40" s="16" t="s">
        <v>154</v>
      </c>
      <c r="C40" s="17" t="s">
        <v>155</v>
      </c>
      <c r="D40" s="18">
        <v>1</v>
      </c>
      <c r="E40" s="19" t="s">
        <v>160</v>
      </c>
      <c r="F40" s="37" t="s">
        <v>161</v>
      </c>
      <c r="G40" s="21" t="s">
        <v>158</v>
      </c>
      <c r="H40" s="18" t="s">
        <v>159</v>
      </c>
      <c r="I40" s="31"/>
      <c r="J40" s="24"/>
      <c r="K40" s="25"/>
      <c r="L40" s="26"/>
      <c r="M40" s="27"/>
      <c r="N40" s="32"/>
      <c r="O40" s="32"/>
      <c r="P40" s="29"/>
    </row>
    <row r="41" spans="1:16" s="30" customFormat="1" ht="26.25" customHeight="1">
      <c r="A41" s="15">
        <v>33</v>
      </c>
      <c r="B41" s="16" t="s">
        <v>162</v>
      </c>
      <c r="C41" s="17" t="s">
        <v>163</v>
      </c>
      <c r="D41" s="18" t="s">
        <v>62</v>
      </c>
      <c r="E41" s="19" t="s">
        <v>164</v>
      </c>
      <c r="F41" s="20" t="s">
        <v>165</v>
      </c>
      <c r="G41" s="21" t="s">
        <v>166</v>
      </c>
      <c r="H41" s="18" t="s">
        <v>167</v>
      </c>
      <c r="I41" s="23"/>
      <c r="J41" s="24"/>
      <c r="K41" s="25"/>
      <c r="L41" s="26"/>
      <c r="M41" s="27"/>
      <c r="N41" s="28"/>
      <c r="O41" s="28"/>
      <c r="P41" s="29"/>
    </row>
    <row r="42" spans="1:16" s="30" customFormat="1" ht="26.25" customHeight="1">
      <c r="A42" s="15">
        <v>34</v>
      </c>
      <c r="B42" s="16" t="s">
        <v>168</v>
      </c>
      <c r="C42" s="17" t="s">
        <v>169</v>
      </c>
      <c r="D42" s="18" t="s">
        <v>96</v>
      </c>
      <c r="E42" s="19" t="s">
        <v>170</v>
      </c>
      <c r="F42" s="20" t="s">
        <v>171</v>
      </c>
      <c r="G42" s="21" t="s">
        <v>172</v>
      </c>
      <c r="H42" s="22" t="s">
        <v>173</v>
      </c>
      <c r="I42" s="31"/>
      <c r="J42" s="24"/>
      <c r="K42" s="25"/>
      <c r="L42" s="26"/>
      <c r="M42" s="27"/>
      <c r="N42" s="32"/>
      <c r="O42" s="32"/>
      <c r="P42" s="29"/>
    </row>
    <row r="43" spans="1:16" s="30" customFormat="1" ht="26.25" customHeight="1">
      <c r="A43" s="15">
        <v>35</v>
      </c>
      <c r="B43" s="16" t="s">
        <v>174</v>
      </c>
      <c r="C43" s="17" t="s">
        <v>175</v>
      </c>
      <c r="D43" s="18" t="s">
        <v>22</v>
      </c>
      <c r="E43" s="19" t="s">
        <v>176</v>
      </c>
      <c r="F43" s="20" t="s">
        <v>177</v>
      </c>
      <c r="G43" s="21" t="s">
        <v>178</v>
      </c>
      <c r="H43" s="22" t="s">
        <v>179</v>
      </c>
      <c r="I43" s="23"/>
      <c r="J43" s="24"/>
      <c r="K43" s="25"/>
      <c r="L43" s="26"/>
      <c r="M43" s="27"/>
      <c r="N43" s="28"/>
      <c r="O43" s="28"/>
      <c r="P43" s="29"/>
    </row>
    <row r="44" spans="1:16" s="30" customFormat="1" ht="26.25" customHeight="1">
      <c r="A44" s="15">
        <v>36</v>
      </c>
      <c r="B44" s="16" t="s">
        <v>180</v>
      </c>
      <c r="C44" s="17" t="s">
        <v>181</v>
      </c>
      <c r="D44" s="18" t="s">
        <v>22</v>
      </c>
      <c r="E44" s="19" t="s">
        <v>176</v>
      </c>
      <c r="F44" s="20" t="s">
        <v>177</v>
      </c>
      <c r="G44" s="21" t="s">
        <v>178</v>
      </c>
      <c r="H44" s="18" t="s">
        <v>179</v>
      </c>
      <c r="I44" s="23"/>
      <c r="J44" s="24"/>
      <c r="K44" s="25"/>
      <c r="L44" s="26"/>
      <c r="M44" s="27"/>
      <c r="N44" s="28"/>
      <c r="O44" s="28"/>
      <c r="P44" s="29"/>
    </row>
    <row r="45" spans="1:16" s="30" customFormat="1" ht="26.25" customHeight="1">
      <c r="A45" s="15">
        <v>37</v>
      </c>
      <c r="B45" s="16" t="s">
        <v>182</v>
      </c>
      <c r="C45" s="17" t="s">
        <v>183</v>
      </c>
      <c r="D45" s="18" t="s">
        <v>49</v>
      </c>
      <c r="E45" s="19" t="s">
        <v>184</v>
      </c>
      <c r="F45" s="20" t="s">
        <v>185</v>
      </c>
      <c r="G45" s="21" t="s">
        <v>186</v>
      </c>
      <c r="H45" s="18" t="s">
        <v>187</v>
      </c>
      <c r="I45" s="31"/>
      <c r="J45" s="24"/>
      <c r="K45" s="25"/>
      <c r="L45" s="26"/>
      <c r="M45" s="27"/>
      <c r="N45" s="32"/>
      <c r="O45" s="32"/>
      <c r="P45" s="29"/>
    </row>
    <row r="46" spans="1:16" s="30" customFormat="1" ht="26.25" customHeight="1">
      <c r="A46" s="15">
        <v>38</v>
      </c>
      <c r="B46" s="16" t="s">
        <v>188</v>
      </c>
      <c r="C46" s="17" t="s">
        <v>189</v>
      </c>
      <c r="D46" s="18" t="s">
        <v>22</v>
      </c>
      <c r="E46" s="19" t="s">
        <v>184</v>
      </c>
      <c r="F46" s="20" t="s">
        <v>185</v>
      </c>
      <c r="G46" s="21" t="s">
        <v>186</v>
      </c>
      <c r="H46" s="18" t="s">
        <v>187</v>
      </c>
      <c r="I46" s="23"/>
      <c r="J46" s="24"/>
      <c r="K46" s="25"/>
      <c r="L46" s="26"/>
      <c r="M46" s="27"/>
      <c r="N46" s="28"/>
      <c r="O46" s="28"/>
      <c r="P46" s="29"/>
    </row>
    <row r="47" spans="1:16" s="30" customFormat="1" ht="26.25" customHeight="1">
      <c r="A47" s="15">
        <v>39</v>
      </c>
      <c r="B47" s="16" t="s">
        <v>190</v>
      </c>
      <c r="C47" s="17" t="s">
        <v>191</v>
      </c>
      <c r="D47" s="18" t="s">
        <v>62</v>
      </c>
      <c r="E47" s="19" t="s">
        <v>192</v>
      </c>
      <c r="F47" s="20" t="s">
        <v>193</v>
      </c>
      <c r="G47" s="21" t="s">
        <v>194</v>
      </c>
      <c r="H47" s="18" t="s">
        <v>187</v>
      </c>
      <c r="I47" s="31"/>
      <c r="J47" s="24"/>
      <c r="K47" s="25"/>
      <c r="L47" s="26"/>
      <c r="M47" s="27"/>
      <c r="N47" s="32"/>
      <c r="O47" s="32"/>
      <c r="P47" s="29"/>
    </row>
    <row r="48" spans="1:16" s="30" customFormat="1" ht="26.25" customHeight="1">
      <c r="A48" s="15">
        <v>40</v>
      </c>
      <c r="B48" s="16" t="s">
        <v>195</v>
      </c>
      <c r="C48" s="17" t="s">
        <v>196</v>
      </c>
      <c r="D48" s="18">
        <v>1</v>
      </c>
      <c r="E48" s="19" t="s">
        <v>197</v>
      </c>
      <c r="F48" s="20" t="s">
        <v>198</v>
      </c>
      <c r="G48" s="21" t="s">
        <v>199</v>
      </c>
      <c r="H48" s="22" t="s">
        <v>187</v>
      </c>
      <c r="I48" s="31"/>
      <c r="J48" s="24"/>
      <c r="K48" s="25"/>
      <c r="L48" s="26"/>
      <c r="M48" s="27"/>
      <c r="N48" s="32"/>
      <c r="O48" s="32"/>
      <c r="P48" s="29"/>
    </row>
    <row r="49" spans="1:16" s="30" customFormat="1" ht="26.25" customHeight="1">
      <c r="A49" s="15">
        <v>41</v>
      </c>
      <c r="B49" s="16" t="s">
        <v>195</v>
      </c>
      <c r="C49" s="17" t="s">
        <v>196</v>
      </c>
      <c r="D49" s="18">
        <v>1</v>
      </c>
      <c r="E49" s="19" t="s">
        <v>200</v>
      </c>
      <c r="F49" s="20" t="s">
        <v>201</v>
      </c>
      <c r="G49" s="21" t="s">
        <v>202</v>
      </c>
      <c r="H49" s="22" t="s">
        <v>187</v>
      </c>
      <c r="I49" s="31"/>
      <c r="J49" s="24"/>
      <c r="K49" s="25"/>
      <c r="L49" s="26"/>
      <c r="M49" s="27"/>
      <c r="N49" s="32"/>
      <c r="O49" s="32"/>
      <c r="P49" s="29"/>
    </row>
    <row r="50" spans="1:16" s="30" customFormat="1" ht="26.25" customHeight="1">
      <c r="A50" s="15">
        <v>42</v>
      </c>
      <c r="B50" s="16" t="s">
        <v>203</v>
      </c>
      <c r="C50" s="17" t="s">
        <v>204</v>
      </c>
      <c r="D50" s="18" t="s">
        <v>22</v>
      </c>
      <c r="E50" s="19" t="s">
        <v>205</v>
      </c>
      <c r="F50" s="20" t="s">
        <v>206</v>
      </c>
      <c r="G50" s="21" t="s">
        <v>207</v>
      </c>
      <c r="H50" s="18" t="s">
        <v>187</v>
      </c>
      <c r="I50" s="23"/>
      <c r="J50" s="24"/>
      <c r="K50" s="25"/>
      <c r="L50" s="26"/>
      <c r="M50" s="27"/>
      <c r="N50" s="28"/>
      <c r="O50" s="28"/>
      <c r="P50" s="29"/>
    </row>
    <row r="51" spans="1:16" s="30" customFormat="1" ht="26.25" customHeight="1">
      <c r="A51" s="15">
        <v>43</v>
      </c>
      <c r="B51" s="16" t="s">
        <v>208</v>
      </c>
      <c r="C51" s="17" t="s">
        <v>209</v>
      </c>
      <c r="D51" s="18">
        <v>1</v>
      </c>
      <c r="E51" s="19" t="s">
        <v>210</v>
      </c>
      <c r="F51" s="20" t="s">
        <v>211</v>
      </c>
      <c r="G51" s="21" t="s">
        <v>212</v>
      </c>
      <c r="H51" s="18" t="s">
        <v>187</v>
      </c>
      <c r="I51" s="33"/>
      <c r="J51" s="34"/>
      <c r="K51" s="34"/>
      <c r="L51" s="34"/>
      <c r="M51" s="34"/>
      <c r="N51" s="34"/>
      <c r="O51" s="34"/>
      <c r="P51" s="34"/>
    </row>
    <row r="52" spans="1:16" s="30" customFormat="1" ht="26.25" customHeight="1">
      <c r="A52" s="15">
        <v>44</v>
      </c>
      <c r="B52" s="16" t="s">
        <v>208</v>
      </c>
      <c r="C52" s="17" t="s">
        <v>209</v>
      </c>
      <c r="D52" s="18">
        <v>1</v>
      </c>
      <c r="E52" s="19" t="s">
        <v>213</v>
      </c>
      <c r="F52" s="20" t="s">
        <v>214</v>
      </c>
      <c r="G52" s="21" t="s">
        <v>212</v>
      </c>
      <c r="H52" s="18" t="s">
        <v>187</v>
      </c>
      <c r="I52" s="33"/>
      <c r="J52" s="34"/>
      <c r="K52" s="34"/>
      <c r="L52" s="34"/>
      <c r="M52" s="34"/>
      <c r="N52" s="34"/>
      <c r="O52" s="34"/>
      <c r="P52" s="34"/>
    </row>
    <row r="53" spans="1:16" s="30" customFormat="1" ht="26.25" customHeight="1">
      <c r="A53" s="15">
        <v>45</v>
      </c>
      <c r="B53" s="16" t="s">
        <v>215</v>
      </c>
      <c r="C53" s="17" t="s">
        <v>216</v>
      </c>
      <c r="D53" s="18" t="s">
        <v>62</v>
      </c>
      <c r="E53" s="19" t="s">
        <v>217</v>
      </c>
      <c r="F53" s="20" t="s">
        <v>218</v>
      </c>
      <c r="G53" s="21" t="s">
        <v>219</v>
      </c>
      <c r="H53" s="22" t="s">
        <v>220</v>
      </c>
      <c r="I53" s="23"/>
      <c r="J53" s="24"/>
      <c r="K53" s="25"/>
      <c r="L53" s="26"/>
      <c r="M53" s="27"/>
      <c r="N53" s="28"/>
      <c r="O53" s="28"/>
      <c r="P53" s="29"/>
    </row>
    <row r="54" spans="1:16" s="30" customFormat="1" ht="26.25" customHeight="1">
      <c r="A54" s="15">
        <v>46</v>
      </c>
      <c r="B54" s="16" t="s">
        <v>221</v>
      </c>
      <c r="C54" s="17" t="s">
        <v>222</v>
      </c>
      <c r="D54" s="18">
        <v>1</v>
      </c>
      <c r="E54" s="19" t="s">
        <v>217</v>
      </c>
      <c r="F54" s="20" t="s">
        <v>218</v>
      </c>
      <c r="G54" s="21" t="s">
        <v>219</v>
      </c>
      <c r="H54" s="22" t="s">
        <v>223</v>
      </c>
      <c r="I54" s="23"/>
      <c r="J54" s="24"/>
      <c r="K54" s="25"/>
      <c r="L54" s="26"/>
      <c r="M54" s="27"/>
      <c r="N54" s="28"/>
      <c r="O54" s="28"/>
      <c r="P54" s="29"/>
    </row>
    <row r="55" spans="1:16" s="30" customFormat="1" ht="26.25" customHeight="1">
      <c r="A55" s="15">
        <v>47</v>
      </c>
      <c r="B55" s="16" t="s">
        <v>224</v>
      </c>
      <c r="C55" s="17" t="s">
        <v>225</v>
      </c>
      <c r="D55" s="18" t="s">
        <v>22</v>
      </c>
      <c r="E55" s="19" t="s">
        <v>226</v>
      </c>
      <c r="F55" s="20" t="s">
        <v>227</v>
      </c>
      <c r="G55" s="21" t="s">
        <v>228</v>
      </c>
      <c r="H55" s="22" t="s">
        <v>223</v>
      </c>
      <c r="I55" s="23"/>
      <c r="J55" s="24"/>
      <c r="K55" s="25"/>
      <c r="L55" s="26"/>
      <c r="M55" s="27"/>
      <c r="N55" s="28"/>
      <c r="O55" s="28"/>
      <c r="P55" s="29"/>
    </row>
    <row r="56" spans="1:16" s="30" customFormat="1" ht="26.25" customHeight="1">
      <c r="A56" s="15">
        <v>48</v>
      </c>
      <c r="B56" s="16" t="s">
        <v>229</v>
      </c>
      <c r="C56" s="17" t="s">
        <v>230</v>
      </c>
      <c r="D56" s="18">
        <v>2</v>
      </c>
      <c r="E56" s="19" t="s">
        <v>231</v>
      </c>
      <c r="F56" s="20" t="s">
        <v>232</v>
      </c>
      <c r="G56" s="21" t="s">
        <v>233</v>
      </c>
      <c r="H56" s="22" t="s">
        <v>234</v>
      </c>
      <c r="I56" s="31"/>
      <c r="J56" s="24"/>
      <c r="K56" s="25"/>
      <c r="L56" s="26"/>
      <c r="M56" s="27"/>
      <c r="N56" s="32"/>
      <c r="O56" s="32"/>
      <c r="P56" s="29"/>
    </row>
    <row r="57" spans="1:16" s="30" customFormat="1" ht="26.25" customHeight="1">
      <c r="A57" s="15">
        <v>49</v>
      </c>
      <c r="B57" s="16" t="s">
        <v>235</v>
      </c>
      <c r="C57" s="17" t="s">
        <v>236</v>
      </c>
      <c r="D57" s="18" t="s">
        <v>62</v>
      </c>
      <c r="E57" s="19" t="s">
        <v>237</v>
      </c>
      <c r="F57" s="20" t="s">
        <v>238</v>
      </c>
      <c r="G57" s="21" t="s">
        <v>239</v>
      </c>
      <c r="H57" s="22" t="s">
        <v>240</v>
      </c>
      <c r="I57" s="23"/>
      <c r="J57" s="24"/>
      <c r="K57" s="25"/>
      <c r="L57" s="26"/>
      <c r="M57" s="27"/>
      <c r="N57" s="28"/>
      <c r="O57" s="28"/>
      <c r="P57" s="29"/>
    </row>
    <row r="58" spans="1:16" s="30" customFormat="1" ht="26.25" customHeight="1">
      <c r="A58" s="15">
        <v>50</v>
      </c>
      <c r="B58" s="16" t="s">
        <v>241</v>
      </c>
      <c r="C58" s="17" t="s">
        <v>242</v>
      </c>
      <c r="D58" s="18" t="s">
        <v>81</v>
      </c>
      <c r="E58" s="19" t="s">
        <v>243</v>
      </c>
      <c r="F58" s="20" t="s">
        <v>244</v>
      </c>
      <c r="G58" s="21" t="s">
        <v>245</v>
      </c>
      <c r="H58" s="22" t="s">
        <v>246</v>
      </c>
      <c r="I58" s="23"/>
      <c r="J58" s="24"/>
      <c r="K58" s="25"/>
      <c r="L58" s="26"/>
      <c r="M58" s="27"/>
      <c r="N58" s="28"/>
      <c r="O58" s="28"/>
      <c r="P58" s="29"/>
    </row>
    <row r="59" spans="1:16" s="30" customFormat="1" ht="26.25" customHeight="1">
      <c r="A59" s="15">
        <v>51</v>
      </c>
      <c r="B59" s="16" t="s">
        <v>241</v>
      </c>
      <c r="C59" s="17" t="s">
        <v>242</v>
      </c>
      <c r="D59" s="18" t="s">
        <v>81</v>
      </c>
      <c r="E59" s="19" t="s">
        <v>247</v>
      </c>
      <c r="F59" s="20" t="s">
        <v>248</v>
      </c>
      <c r="G59" s="21" t="s">
        <v>249</v>
      </c>
      <c r="H59" s="18" t="s">
        <v>246</v>
      </c>
      <c r="I59" s="23"/>
      <c r="J59" s="24"/>
      <c r="K59" s="25"/>
      <c r="L59" s="26"/>
      <c r="M59" s="27"/>
      <c r="N59" s="28"/>
      <c r="O59" s="28"/>
      <c r="P59" s="29"/>
    </row>
    <row r="60" spans="1:16" s="30" customFormat="1" ht="26.25" customHeight="1">
      <c r="A60" s="15">
        <v>52</v>
      </c>
      <c r="B60" s="16" t="s">
        <v>250</v>
      </c>
      <c r="C60" s="17" t="s">
        <v>251</v>
      </c>
      <c r="D60" s="18" t="s">
        <v>22</v>
      </c>
      <c r="E60" s="19" t="s">
        <v>252</v>
      </c>
      <c r="F60" s="20" t="s">
        <v>253</v>
      </c>
      <c r="G60" s="21" t="s">
        <v>254</v>
      </c>
      <c r="H60" s="18" t="s">
        <v>255</v>
      </c>
      <c r="I60" s="31"/>
      <c r="J60" s="24"/>
      <c r="K60" s="25"/>
      <c r="L60" s="26"/>
      <c r="M60" s="27"/>
      <c r="N60" s="32"/>
      <c r="O60" s="32"/>
      <c r="P60" s="29"/>
    </row>
    <row r="61" spans="1:16" s="30" customFormat="1" ht="26.25" customHeight="1">
      <c r="A61" s="15">
        <v>53</v>
      </c>
      <c r="B61" s="16" t="s">
        <v>250</v>
      </c>
      <c r="C61" s="17" t="s">
        <v>251</v>
      </c>
      <c r="D61" s="18" t="s">
        <v>22</v>
      </c>
      <c r="E61" s="19" t="s">
        <v>256</v>
      </c>
      <c r="F61" s="20" t="s">
        <v>257</v>
      </c>
      <c r="G61" s="21" t="s">
        <v>254</v>
      </c>
      <c r="H61" s="18" t="s">
        <v>255</v>
      </c>
      <c r="I61" s="31"/>
      <c r="J61" s="24"/>
      <c r="K61" s="25"/>
      <c r="L61" s="26"/>
      <c r="M61" s="27"/>
      <c r="N61" s="32"/>
      <c r="O61" s="32"/>
      <c r="P61" s="29"/>
    </row>
    <row r="62" spans="1:16" s="30" customFormat="1" ht="26.25" customHeight="1">
      <c r="A62" s="15">
        <v>54</v>
      </c>
      <c r="B62" s="16" t="s">
        <v>258</v>
      </c>
      <c r="C62" s="17" t="s">
        <v>259</v>
      </c>
      <c r="D62" s="18" t="s">
        <v>62</v>
      </c>
      <c r="E62" s="19" t="s">
        <v>260</v>
      </c>
      <c r="F62" s="20" t="s">
        <v>261</v>
      </c>
      <c r="G62" s="21" t="s">
        <v>262</v>
      </c>
      <c r="H62" s="18" t="s">
        <v>263</v>
      </c>
      <c r="I62" s="31"/>
      <c r="J62" s="24"/>
      <c r="K62" s="25"/>
      <c r="L62" s="26"/>
      <c r="M62" s="27"/>
      <c r="N62" s="32"/>
      <c r="O62" s="32"/>
      <c r="P62" s="29"/>
    </row>
    <row r="63" spans="1:16" s="30" customFormat="1" ht="26.25" customHeight="1">
      <c r="A63" s="15">
        <v>55</v>
      </c>
      <c r="B63" s="35" t="s">
        <v>264</v>
      </c>
      <c r="C63" s="17" t="s">
        <v>265</v>
      </c>
      <c r="D63" s="36" t="s">
        <v>49</v>
      </c>
      <c r="E63" s="35" t="s">
        <v>266</v>
      </c>
      <c r="F63" s="37" t="s">
        <v>267</v>
      </c>
      <c r="G63" s="44" t="s">
        <v>268</v>
      </c>
      <c r="H63" s="36" t="s">
        <v>269</v>
      </c>
      <c r="I63" s="31"/>
      <c r="J63" s="24"/>
      <c r="K63" s="25"/>
      <c r="L63" s="26"/>
      <c r="M63" s="27"/>
      <c r="N63" s="32"/>
      <c r="O63" s="32"/>
      <c r="P63" s="29"/>
    </row>
    <row r="64" spans="1:16" s="30" customFormat="1" ht="26.25" customHeight="1">
      <c r="A64" s="15">
        <v>56</v>
      </c>
      <c r="B64" s="16" t="s">
        <v>270</v>
      </c>
      <c r="C64" s="17" t="s">
        <v>271</v>
      </c>
      <c r="D64" s="18" t="s">
        <v>49</v>
      </c>
      <c r="E64" s="19" t="s">
        <v>272</v>
      </c>
      <c r="F64" s="20" t="s">
        <v>273</v>
      </c>
      <c r="G64" s="21" t="s">
        <v>274</v>
      </c>
      <c r="H64" s="22" t="s">
        <v>269</v>
      </c>
      <c r="I64" s="31"/>
      <c r="J64" s="24"/>
      <c r="K64" s="25"/>
      <c r="L64" s="26"/>
      <c r="M64" s="27"/>
      <c r="N64" s="32"/>
      <c r="O64" s="32"/>
      <c r="P64" s="29"/>
    </row>
    <row r="65" spans="1:16" s="30" customFormat="1" ht="26.25" customHeight="1">
      <c r="A65" s="15">
        <v>57</v>
      </c>
      <c r="B65" s="16" t="s">
        <v>275</v>
      </c>
      <c r="C65" s="17" t="s">
        <v>276</v>
      </c>
      <c r="D65" s="18">
        <v>3</v>
      </c>
      <c r="E65" s="39" t="s">
        <v>277</v>
      </c>
      <c r="F65" s="41" t="s">
        <v>278</v>
      </c>
      <c r="G65" s="42" t="s">
        <v>274</v>
      </c>
      <c r="H65" s="40" t="s">
        <v>269</v>
      </c>
      <c r="I65" s="31"/>
      <c r="J65" s="24"/>
      <c r="K65" s="25"/>
      <c r="L65" s="26"/>
      <c r="M65" s="27"/>
      <c r="N65" s="32"/>
      <c r="O65" s="32"/>
      <c r="P65" s="29"/>
    </row>
    <row r="66" spans="1:16" s="30" customFormat="1" ht="26.25" customHeight="1">
      <c r="A66" s="15">
        <v>58</v>
      </c>
      <c r="B66" s="16" t="s">
        <v>279</v>
      </c>
      <c r="C66" s="17" t="s">
        <v>280</v>
      </c>
      <c r="D66" s="18" t="s">
        <v>62</v>
      </c>
      <c r="E66" s="19" t="s">
        <v>281</v>
      </c>
      <c r="F66" s="20" t="s">
        <v>282</v>
      </c>
      <c r="G66" s="21" t="s">
        <v>283</v>
      </c>
      <c r="H66" s="22" t="s">
        <v>284</v>
      </c>
      <c r="I66" s="23"/>
      <c r="J66" s="24"/>
      <c r="K66" s="25"/>
      <c r="L66" s="26"/>
      <c r="M66" s="27"/>
      <c r="N66" s="28"/>
      <c r="O66" s="28"/>
      <c r="P66" s="29"/>
    </row>
    <row r="67" spans="1:16" s="30" customFormat="1" ht="26.25" customHeight="1">
      <c r="A67" s="15">
        <v>59</v>
      </c>
      <c r="B67" s="16" t="s">
        <v>285</v>
      </c>
      <c r="C67" s="17" t="s">
        <v>286</v>
      </c>
      <c r="D67" s="18" t="s">
        <v>62</v>
      </c>
      <c r="E67" s="19" t="s">
        <v>287</v>
      </c>
      <c r="F67" s="20" t="s">
        <v>288</v>
      </c>
      <c r="G67" s="21" t="s">
        <v>289</v>
      </c>
      <c r="H67" s="22" t="s">
        <v>290</v>
      </c>
      <c r="I67" s="31"/>
      <c r="J67" s="24"/>
      <c r="K67" s="25"/>
      <c r="L67" s="26"/>
      <c r="M67" s="27"/>
      <c r="N67" s="32"/>
      <c r="O67" s="32"/>
      <c r="P67" s="29"/>
    </row>
    <row r="68" spans="1:16" s="30" customFormat="1" ht="26.25" customHeight="1">
      <c r="A68" s="15">
        <v>60</v>
      </c>
      <c r="B68" s="16" t="s">
        <v>291</v>
      </c>
      <c r="C68" s="17" t="s">
        <v>292</v>
      </c>
      <c r="D68" s="18" t="s">
        <v>62</v>
      </c>
      <c r="E68" s="19" t="s">
        <v>293</v>
      </c>
      <c r="F68" s="20" t="s">
        <v>294</v>
      </c>
      <c r="G68" s="21" t="s">
        <v>295</v>
      </c>
      <c r="H68" s="22" t="s">
        <v>290</v>
      </c>
      <c r="I68" s="23"/>
      <c r="J68" s="24"/>
      <c r="K68" s="25"/>
      <c r="L68" s="26"/>
      <c r="M68" s="27"/>
      <c r="N68" s="28"/>
      <c r="O68" s="28"/>
      <c r="P68" s="29"/>
    </row>
    <row r="69" spans="1:16" s="30" customFormat="1" ht="26.25" customHeight="1">
      <c r="A69" s="15">
        <v>61</v>
      </c>
      <c r="B69" s="16" t="s">
        <v>296</v>
      </c>
      <c r="C69" s="17" t="s">
        <v>297</v>
      </c>
      <c r="D69" s="18" t="s">
        <v>62</v>
      </c>
      <c r="E69" s="19" t="s">
        <v>298</v>
      </c>
      <c r="F69" s="20" t="s">
        <v>299</v>
      </c>
      <c r="G69" s="21" t="s">
        <v>300</v>
      </c>
      <c r="H69" s="22" t="s">
        <v>290</v>
      </c>
      <c r="I69" s="31"/>
      <c r="J69" s="24"/>
      <c r="K69" s="25"/>
      <c r="L69" s="26"/>
      <c r="M69" s="27"/>
      <c r="N69" s="32"/>
      <c r="O69" s="32"/>
      <c r="P69" s="29"/>
    </row>
    <row r="70" spans="1:16" s="30" customFormat="1" ht="26.25" customHeight="1">
      <c r="A70" s="15">
        <v>62</v>
      </c>
      <c r="B70" s="16" t="s">
        <v>301</v>
      </c>
      <c r="C70" s="17" t="s">
        <v>302</v>
      </c>
      <c r="D70" s="18" t="s">
        <v>62</v>
      </c>
      <c r="E70" s="19" t="s">
        <v>303</v>
      </c>
      <c r="F70" s="20" t="s">
        <v>304</v>
      </c>
      <c r="G70" s="21" t="s">
        <v>305</v>
      </c>
      <c r="H70" s="22" t="s">
        <v>306</v>
      </c>
      <c r="I70" s="31"/>
      <c r="J70" s="24"/>
      <c r="K70" s="25"/>
      <c r="L70" s="26"/>
      <c r="M70" s="27"/>
      <c r="N70" s="32"/>
      <c r="O70" s="32"/>
      <c r="P70" s="29"/>
    </row>
    <row r="71" spans="1:16" s="30" customFormat="1" ht="26.25" customHeight="1">
      <c r="A71" s="15">
        <v>63</v>
      </c>
      <c r="B71" s="16" t="s">
        <v>307</v>
      </c>
      <c r="C71" s="17" t="s">
        <v>308</v>
      </c>
      <c r="D71" s="18" t="s">
        <v>62</v>
      </c>
      <c r="E71" s="19" t="s">
        <v>309</v>
      </c>
      <c r="F71" s="20" t="s">
        <v>310</v>
      </c>
      <c r="G71" s="21" t="s">
        <v>311</v>
      </c>
      <c r="H71" s="18" t="s">
        <v>312</v>
      </c>
      <c r="I71" s="23"/>
      <c r="J71" s="24"/>
      <c r="K71" s="25"/>
      <c r="L71" s="26"/>
      <c r="M71" s="27"/>
      <c r="N71" s="28"/>
      <c r="O71" s="28"/>
      <c r="P71" s="29"/>
    </row>
    <row r="72" spans="1:16" s="30" customFormat="1" ht="26.25" customHeight="1">
      <c r="A72" s="15">
        <v>64</v>
      </c>
      <c r="B72" s="16" t="s">
        <v>313</v>
      </c>
      <c r="C72" s="17" t="s">
        <v>314</v>
      </c>
      <c r="D72" s="18" t="s">
        <v>62</v>
      </c>
      <c r="E72" s="19" t="s">
        <v>315</v>
      </c>
      <c r="F72" s="20" t="s">
        <v>316</v>
      </c>
      <c r="G72" s="21" t="s">
        <v>317</v>
      </c>
      <c r="H72" s="22" t="s">
        <v>312</v>
      </c>
      <c r="I72" s="31"/>
      <c r="J72" s="24"/>
      <c r="K72" s="25"/>
      <c r="L72" s="26"/>
      <c r="M72" s="27"/>
      <c r="N72" s="32"/>
      <c r="O72" s="32"/>
      <c r="P72" s="29"/>
    </row>
    <row r="73" spans="1:16" s="30" customFormat="1" ht="26.25" customHeight="1">
      <c r="A73" s="15">
        <v>65</v>
      </c>
      <c r="B73" s="16" t="s">
        <v>318</v>
      </c>
      <c r="C73" s="17" t="s">
        <v>319</v>
      </c>
      <c r="D73" s="18" t="s">
        <v>22</v>
      </c>
      <c r="E73" s="19" t="s">
        <v>320</v>
      </c>
      <c r="F73" s="20" t="s">
        <v>321</v>
      </c>
      <c r="G73" s="21" t="s">
        <v>322</v>
      </c>
      <c r="H73" s="18" t="s">
        <v>312</v>
      </c>
      <c r="I73" s="31"/>
      <c r="J73" s="24"/>
      <c r="K73" s="25"/>
      <c r="L73" s="26"/>
      <c r="M73" s="27"/>
      <c r="N73" s="32"/>
      <c r="O73" s="32"/>
      <c r="P73" s="29"/>
    </row>
    <row r="74" spans="1:16" s="30" customFormat="1" ht="26.25" customHeight="1">
      <c r="A74" s="15">
        <v>66</v>
      </c>
      <c r="B74" s="16" t="s">
        <v>323</v>
      </c>
      <c r="C74" s="17" t="s">
        <v>324</v>
      </c>
      <c r="D74" s="18" t="s">
        <v>62</v>
      </c>
      <c r="E74" s="19" t="s">
        <v>325</v>
      </c>
      <c r="F74" s="20" t="s">
        <v>326</v>
      </c>
      <c r="G74" s="21" t="s">
        <v>327</v>
      </c>
      <c r="H74" s="18" t="s">
        <v>312</v>
      </c>
      <c r="I74" s="23"/>
      <c r="J74" s="24"/>
      <c r="K74" s="25"/>
      <c r="L74" s="26"/>
      <c r="M74" s="27"/>
      <c r="N74" s="28"/>
      <c r="O74" s="28"/>
      <c r="P74" s="29"/>
    </row>
    <row r="75" spans="1:16" s="30" customFormat="1" ht="26.25" customHeight="1">
      <c r="A75" s="15">
        <v>67</v>
      </c>
      <c r="B75" s="16" t="s">
        <v>328</v>
      </c>
      <c r="C75" s="17" t="s">
        <v>329</v>
      </c>
      <c r="D75" s="18">
        <v>1</v>
      </c>
      <c r="E75" s="19" t="s">
        <v>330</v>
      </c>
      <c r="F75" s="20" t="s">
        <v>331</v>
      </c>
      <c r="G75" s="21" t="s">
        <v>332</v>
      </c>
      <c r="H75" s="18" t="s">
        <v>312</v>
      </c>
      <c r="I75" s="23"/>
      <c r="J75" s="24"/>
      <c r="K75" s="25"/>
      <c r="L75" s="26"/>
      <c r="M75" s="27"/>
      <c r="N75" s="28"/>
      <c r="O75" s="28"/>
      <c r="P75" s="29"/>
    </row>
    <row r="76" spans="1:16" s="30" customFormat="1" ht="26.25" customHeight="1">
      <c r="A76" s="15">
        <v>68</v>
      </c>
      <c r="B76" s="16" t="s">
        <v>333</v>
      </c>
      <c r="C76" s="17" t="s">
        <v>122</v>
      </c>
      <c r="D76" s="18">
        <v>1</v>
      </c>
      <c r="E76" s="19" t="s">
        <v>334</v>
      </c>
      <c r="F76" s="20" t="s">
        <v>335</v>
      </c>
      <c r="G76" s="21" t="s">
        <v>332</v>
      </c>
      <c r="H76" s="18" t="s">
        <v>312</v>
      </c>
      <c r="I76" s="31"/>
      <c r="J76" s="24"/>
      <c r="K76" s="25"/>
      <c r="L76" s="26"/>
      <c r="M76" s="27"/>
      <c r="N76" s="32"/>
      <c r="O76" s="32"/>
      <c r="P76" s="29"/>
    </row>
    <row r="77" spans="1:16" s="30" customFormat="1" ht="26.25" customHeight="1">
      <c r="A77" s="15">
        <v>69</v>
      </c>
      <c r="B77" s="16" t="s">
        <v>336</v>
      </c>
      <c r="C77" s="17" t="s">
        <v>337</v>
      </c>
      <c r="D77" s="18" t="s">
        <v>62</v>
      </c>
      <c r="E77" s="19" t="s">
        <v>338</v>
      </c>
      <c r="F77" s="41" t="s">
        <v>339</v>
      </c>
      <c r="G77" s="21" t="s">
        <v>340</v>
      </c>
      <c r="H77" s="22" t="s">
        <v>341</v>
      </c>
      <c r="I77" s="31"/>
      <c r="J77" s="24"/>
      <c r="K77" s="25"/>
      <c r="L77" s="26"/>
      <c r="M77" s="27"/>
      <c r="N77" s="32"/>
      <c r="O77" s="32"/>
      <c r="P77" s="29"/>
    </row>
    <row r="78" spans="1:16" s="30" customFormat="1" ht="26.25" customHeight="1">
      <c r="A78" s="15">
        <v>70</v>
      </c>
      <c r="B78" s="16" t="s">
        <v>342</v>
      </c>
      <c r="C78" s="17" t="s">
        <v>343</v>
      </c>
      <c r="D78" s="18" t="s">
        <v>62</v>
      </c>
      <c r="E78" s="19" t="s">
        <v>344</v>
      </c>
      <c r="F78" s="20" t="s">
        <v>345</v>
      </c>
      <c r="G78" s="21" t="s">
        <v>346</v>
      </c>
      <c r="H78" s="22" t="s">
        <v>341</v>
      </c>
      <c r="I78" s="23"/>
      <c r="J78" s="24"/>
      <c r="K78" s="25"/>
      <c r="L78" s="26"/>
      <c r="M78" s="27"/>
      <c r="N78" s="28"/>
      <c r="O78" s="28"/>
      <c r="P78" s="29"/>
    </row>
    <row r="79" spans="1:16" s="30" customFormat="1" ht="26.25" customHeight="1">
      <c r="A79" s="15">
        <v>71</v>
      </c>
      <c r="B79" s="16" t="s">
        <v>342</v>
      </c>
      <c r="C79" s="17" t="s">
        <v>343</v>
      </c>
      <c r="D79" s="18" t="s">
        <v>62</v>
      </c>
      <c r="E79" s="19" t="s">
        <v>347</v>
      </c>
      <c r="F79" s="20" t="s">
        <v>348</v>
      </c>
      <c r="G79" s="21" t="s">
        <v>349</v>
      </c>
      <c r="H79" s="22" t="s">
        <v>341</v>
      </c>
      <c r="I79" s="31"/>
      <c r="J79" s="24"/>
      <c r="K79" s="25"/>
      <c r="L79" s="26"/>
      <c r="M79" s="27"/>
      <c r="N79" s="32"/>
      <c r="O79" s="32"/>
      <c r="P79" s="29"/>
    </row>
    <row r="80" spans="1:16" s="30" customFormat="1" ht="26.25" customHeight="1">
      <c r="A80" s="15">
        <v>72</v>
      </c>
      <c r="B80" s="16" t="s">
        <v>350</v>
      </c>
      <c r="C80" s="17" t="s">
        <v>351</v>
      </c>
      <c r="D80" s="18" t="s">
        <v>62</v>
      </c>
      <c r="E80" s="19" t="s">
        <v>352</v>
      </c>
      <c r="F80" s="45" t="s">
        <v>353</v>
      </c>
      <c r="G80" s="21" t="s">
        <v>354</v>
      </c>
      <c r="H80" s="22" t="s">
        <v>341</v>
      </c>
      <c r="I80" s="31"/>
      <c r="J80" s="24"/>
      <c r="K80" s="25"/>
      <c r="L80" s="26"/>
      <c r="M80" s="27"/>
      <c r="N80" s="32"/>
      <c r="O80" s="32"/>
      <c r="P80" s="29"/>
    </row>
    <row r="81" spans="1:16" s="30" customFormat="1" ht="26.25" customHeight="1">
      <c r="A81" s="15">
        <v>73</v>
      </c>
      <c r="B81" s="16" t="s">
        <v>355</v>
      </c>
      <c r="C81" s="17" t="s">
        <v>356</v>
      </c>
      <c r="D81" s="18" t="s">
        <v>62</v>
      </c>
      <c r="E81" s="19" t="s">
        <v>357</v>
      </c>
      <c r="F81" s="20" t="s">
        <v>358</v>
      </c>
      <c r="G81" s="21" t="s">
        <v>359</v>
      </c>
      <c r="H81" s="22" t="s">
        <v>360</v>
      </c>
      <c r="I81" s="23"/>
      <c r="J81" s="24"/>
      <c r="K81" s="25"/>
      <c r="L81" s="26"/>
      <c r="M81" s="27"/>
      <c r="N81" s="28"/>
      <c r="O81" s="28"/>
      <c r="P81" s="29"/>
    </row>
    <row r="82" spans="1:16" s="30" customFormat="1" ht="26.25" customHeight="1">
      <c r="A82" s="15">
        <v>74</v>
      </c>
      <c r="B82" s="16" t="s">
        <v>361</v>
      </c>
      <c r="C82" s="17" t="s">
        <v>362</v>
      </c>
      <c r="D82" s="18" t="s">
        <v>62</v>
      </c>
      <c r="E82" s="19" t="s">
        <v>363</v>
      </c>
      <c r="F82" s="20" t="s">
        <v>364</v>
      </c>
      <c r="G82" s="21" t="s">
        <v>365</v>
      </c>
      <c r="H82" s="18" t="s">
        <v>366</v>
      </c>
      <c r="I82" s="31"/>
      <c r="J82" s="24"/>
      <c r="K82" s="25"/>
      <c r="L82" s="26"/>
      <c r="M82" s="27"/>
      <c r="N82" s="32"/>
      <c r="O82" s="32"/>
      <c r="P82" s="29"/>
    </row>
    <row r="83" spans="1:16" s="30" customFormat="1" ht="26.25" customHeight="1">
      <c r="A83" s="15">
        <v>75</v>
      </c>
      <c r="B83" s="16" t="s">
        <v>367</v>
      </c>
      <c r="C83" s="17" t="s">
        <v>368</v>
      </c>
      <c r="D83" s="18">
        <v>2</v>
      </c>
      <c r="E83" s="19" t="s">
        <v>369</v>
      </c>
      <c r="F83" s="41" t="s">
        <v>370</v>
      </c>
      <c r="G83" s="42" t="s">
        <v>371</v>
      </c>
      <c r="H83" s="22" t="s">
        <v>372</v>
      </c>
      <c r="I83" s="23"/>
      <c r="J83" s="24"/>
      <c r="K83" s="25"/>
      <c r="L83" s="26"/>
      <c r="M83" s="27"/>
      <c r="N83" s="28"/>
      <c r="O83" s="28"/>
      <c r="P83" s="29"/>
    </row>
    <row r="84" spans="1:16" s="30" customFormat="1" ht="26.25" customHeight="1">
      <c r="A84" s="15">
        <v>76</v>
      </c>
      <c r="B84" s="16" t="s">
        <v>373</v>
      </c>
      <c r="C84" s="17" t="s">
        <v>374</v>
      </c>
      <c r="D84" s="18" t="s">
        <v>49</v>
      </c>
      <c r="E84" s="19" t="s">
        <v>375</v>
      </c>
      <c r="F84" s="20" t="s">
        <v>376</v>
      </c>
      <c r="G84" s="21" t="s">
        <v>377</v>
      </c>
      <c r="H84" s="22" t="s">
        <v>372</v>
      </c>
      <c r="I84" s="31"/>
      <c r="J84" s="24"/>
      <c r="K84" s="25"/>
      <c r="L84" s="26"/>
      <c r="M84" s="27"/>
      <c r="N84" s="32"/>
      <c r="O84" s="32"/>
      <c r="P84" s="29"/>
    </row>
    <row r="85" spans="1:16" s="30" customFormat="1" ht="26.25" customHeight="1">
      <c r="A85" s="15">
        <v>77</v>
      </c>
      <c r="B85" s="16" t="s">
        <v>378</v>
      </c>
      <c r="C85" s="17" t="s">
        <v>379</v>
      </c>
      <c r="D85" s="18" t="s">
        <v>62</v>
      </c>
      <c r="E85" s="19" t="s">
        <v>380</v>
      </c>
      <c r="F85" s="20" t="s">
        <v>381</v>
      </c>
      <c r="G85" s="21" t="s">
        <v>382</v>
      </c>
      <c r="H85" s="22" t="s">
        <v>372</v>
      </c>
      <c r="I85" s="23"/>
      <c r="J85" s="24"/>
      <c r="K85" s="25"/>
      <c r="L85" s="26"/>
      <c r="M85" s="27"/>
      <c r="N85" s="28"/>
      <c r="O85" s="28"/>
      <c r="P85" s="29"/>
    </row>
    <row r="86" spans="1:16" s="30" customFormat="1" ht="26.25" customHeight="1">
      <c r="A86" s="15">
        <v>78</v>
      </c>
      <c r="B86" s="16" t="s">
        <v>383</v>
      </c>
      <c r="C86" s="17" t="s">
        <v>384</v>
      </c>
      <c r="D86" s="18" t="s">
        <v>62</v>
      </c>
      <c r="E86" s="19" t="s">
        <v>385</v>
      </c>
      <c r="F86" s="20" t="s">
        <v>386</v>
      </c>
      <c r="G86" s="21" t="s">
        <v>387</v>
      </c>
      <c r="H86" s="18" t="s">
        <v>372</v>
      </c>
      <c r="I86" s="23"/>
      <c r="J86" s="24"/>
      <c r="K86" s="25"/>
      <c r="L86" s="26"/>
      <c r="M86" s="27"/>
      <c r="N86" s="28"/>
      <c r="O86" s="28"/>
      <c r="P86" s="29"/>
    </row>
    <row r="87" spans="1:16" s="30" customFormat="1" ht="26.25" customHeight="1">
      <c r="A87" s="15">
        <v>79</v>
      </c>
      <c r="B87" s="16" t="s">
        <v>388</v>
      </c>
      <c r="C87" s="17" t="s">
        <v>389</v>
      </c>
      <c r="D87" s="18" t="s">
        <v>62</v>
      </c>
      <c r="E87" s="19" t="s">
        <v>390</v>
      </c>
      <c r="F87" s="20" t="s">
        <v>391</v>
      </c>
      <c r="G87" s="21" t="s">
        <v>392</v>
      </c>
      <c r="H87" s="22" t="s">
        <v>372</v>
      </c>
      <c r="I87" s="23"/>
      <c r="J87" s="24"/>
      <c r="K87" s="25"/>
      <c r="L87" s="26"/>
      <c r="M87" s="27"/>
      <c r="N87" s="28"/>
      <c r="O87" s="28"/>
      <c r="P87" s="29"/>
    </row>
    <row r="88" spans="1:16" s="30" customFormat="1" ht="26.25" customHeight="1">
      <c r="A88" s="15">
        <v>80</v>
      </c>
      <c r="B88" s="16" t="s">
        <v>393</v>
      </c>
      <c r="C88" s="17" t="s">
        <v>394</v>
      </c>
      <c r="D88" s="18">
        <v>1</v>
      </c>
      <c r="E88" s="19" t="s">
        <v>395</v>
      </c>
      <c r="F88" s="20" t="s">
        <v>396</v>
      </c>
      <c r="G88" s="21" t="s">
        <v>397</v>
      </c>
      <c r="H88" s="22" t="s">
        <v>372</v>
      </c>
      <c r="I88" s="23"/>
      <c r="J88" s="24"/>
      <c r="K88" s="25"/>
      <c r="L88" s="26"/>
      <c r="M88" s="27"/>
      <c r="N88" s="28"/>
      <c r="O88" s="28"/>
      <c r="P88" s="29"/>
    </row>
    <row r="89" spans="1:16" s="30" customFormat="1" ht="26.25" customHeight="1">
      <c r="A89" s="15">
        <v>81</v>
      </c>
      <c r="B89" s="16" t="s">
        <v>398</v>
      </c>
      <c r="C89" s="17" t="s">
        <v>399</v>
      </c>
      <c r="D89" s="18">
        <v>1</v>
      </c>
      <c r="E89" s="19" t="s">
        <v>400</v>
      </c>
      <c r="F89" s="20" t="s">
        <v>401</v>
      </c>
      <c r="G89" s="21" t="s">
        <v>402</v>
      </c>
      <c r="H89" s="18" t="s">
        <v>372</v>
      </c>
      <c r="I89" s="31"/>
      <c r="J89" s="24"/>
      <c r="K89" s="25"/>
      <c r="L89" s="26"/>
      <c r="M89" s="27"/>
      <c r="N89" s="32"/>
      <c r="O89" s="32"/>
      <c r="P89" s="29"/>
    </row>
    <row r="90" spans="1:16" s="30" customFormat="1" ht="26.25" customHeight="1">
      <c r="A90" s="15">
        <v>82</v>
      </c>
      <c r="B90" s="16" t="s">
        <v>258</v>
      </c>
      <c r="C90" s="17" t="s">
        <v>259</v>
      </c>
      <c r="D90" s="18" t="s">
        <v>62</v>
      </c>
      <c r="E90" s="19" t="s">
        <v>403</v>
      </c>
      <c r="F90" s="20" t="s">
        <v>404</v>
      </c>
      <c r="G90" s="21" t="s">
        <v>405</v>
      </c>
      <c r="H90" s="22" t="s">
        <v>372</v>
      </c>
      <c r="I90" s="31"/>
      <c r="J90" s="24"/>
      <c r="K90" s="25"/>
      <c r="L90" s="26"/>
      <c r="M90" s="27"/>
      <c r="N90" s="32"/>
      <c r="O90" s="32"/>
      <c r="P90" s="29"/>
    </row>
    <row r="91" spans="1:16" s="30" customFormat="1" ht="26.25" customHeight="1">
      <c r="A91" s="15">
        <v>83</v>
      </c>
      <c r="B91" s="16" t="s">
        <v>406</v>
      </c>
      <c r="C91" s="17" t="s">
        <v>407</v>
      </c>
      <c r="D91" s="18">
        <v>1</v>
      </c>
      <c r="E91" s="19" t="s">
        <v>408</v>
      </c>
      <c r="F91" s="20" t="s">
        <v>409</v>
      </c>
      <c r="G91" s="21" t="s">
        <v>283</v>
      </c>
      <c r="H91" s="22" t="s">
        <v>372</v>
      </c>
      <c r="I91" s="23"/>
      <c r="J91" s="24"/>
      <c r="K91" s="25"/>
      <c r="L91" s="26"/>
      <c r="M91" s="27"/>
      <c r="N91" s="28"/>
      <c r="O91" s="28"/>
      <c r="P91" s="29"/>
    </row>
    <row r="92" spans="1:16" s="30" customFormat="1" ht="26.25" customHeight="1">
      <c r="A92" s="15">
        <v>84</v>
      </c>
      <c r="B92" s="16" t="s">
        <v>410</v>
      </c>
      <c r="C92" s="17" t="s">
        <v>411</v>
      </c>
      <c r="D92" s="18" t="s">
        <v>22</v>
      </c>
      <c r="E92" s="19" t="s">
        <v>412</v>
      </c>
      <c r="F92" s="20" t="s">
        <v>413</v>
      </c>
      <c r="G92" s="21" t="s">
        <v>414</v>
      </c>
      <c r="H92" s="22" t="s">
        <v>372</v>
      </c>
      <c r="I92" s="23"/>
      <c r="J92" s="24"/>
      <c r="K92" s="25"/>
      <c r="L92" s="26"/>
      <c r="M92" s="27"/>
      <c r="N92" s="28"/>
      <c r="O92" s="28"/>
      <c r="P92" s="29"/>
    </row>
    <row r="93" spans="1:16" s="30" customFormat="1" ht="26.25" customHeight="1">
      <c r="A93" s="15">
        <v>85</v>
      </c>
      <c r="B93" s="16" t="s">
        <v>415</v>
      </c>
      <c r="C93" s="17" t="s">
        <v>416</v>
      </c>
      <c r="D93" s="18">
        <v>1</v>
      </c>
      <c r="E93" s="19" t="s">
        <v>417</v>
      </c>
      <c r="F93" s="20" t="s">
        <v>418</v>
      </c>
      <c r="G93" s="21" t="s">
        <v>419</v>
      </c>
      <c r="H93" s="22" t="s">
        <v>420</v>
      </c>
      <c r="I93" s="23"/>
      <c r="J93" s="24"/>
      <c r="K93" s="25"/>
      <c r="L93" s="26"/>
      <c r="M93" s="27"/>
      <c r="N93" s="28"/>
      <c r="O93" s="28"/>
      <c r="P93" s="29"/>
    </row>
    <row r="94" spans="1:16" s="30" customFormat="1" ht="26.25" customHeight="1">
      <c r="A94" s="15">
        <v>86</v>
      </c>
      <c r="B94" s="16" t="s">
        <v>421</v>
      </c>
      <c r="C94" s="17" t="s">
        <v>422</v>
      </c>
      <c r="D94" s="18" t="s">
        <v>22</v>
      </c>
      <c r="E94" s="19" t="s">
        <v>423</v>
      </c>
      <c r="F94" s="20" t="s">
        <v>424</v>
      </c>
      <c r="G94" s="21" t="s">
        <v>425</v>
      </c>
      <c r="H94" s="22" t="s">
        <v>420</v>
      </c>
      <c r="I94" s="23"/>
      <c r="J94" s="24"/>
      <c r="K94" s="25"/>
      <c r="L94" s="26"/>
      <c r="M94" s="27"/>
      <c r="N94" s="28"/>
      <c r="O94" s="28"/>
      <c r="P94" s="29"/>
    </row>
    <row r="95" spans="1:16" s="30" customFormat="1" ht="26.25" customHeight="1">
      <c r="A95" s="15">
        <v>87</v>
      </c>
      <c r="B95" s="16" t="s">
        <v>426</v>
      </c>
      <c r="C95" s="17" t="s">
        <v>427</v>
      </c>
      <c r="D95" s="18" t="s">
        <v>62</v>
      </c>
      <c r="E95" s="19" t="s">
        <v>428</v>
      </c>
      <c r="F95" s="20" t="s">
        <v>429</v>
      </c>
      <c r="G95" s="21" t="s">
        <v>430</v>
      </c>
      <c r="H95" s="22" t="s">
        <v>420</v>
      </c>
      <c r="I95" s="31"/>
      <c r="J95" s="24"/>
      <c r="K95" s="25"/>
      <c r="L95" s="26"/>
      <c r="M95" s="27"/>
      <c r="N95" s="32"/>
      <c r="O95" s="32"/>
      <c r="P95" s="29"/>
    </row>
    <row r="96" spans="1:16" s="30" customFormat="1" ht="26.25" customHeight="1">
      <c r="A96" s="15">
        <v>88</v>
      </c>
      <c r="B96" s="16" t="s">
        <v>431</v>
      </c>
      <c r="C96" s="17" t="s">
        <v>432</v>
      </c>
      <c r="D96" s="18">
        <v>1</v>
      </c>
      <c r="E96" s="19" t="s">
        <v>433</v>
      </c>
      <c r="F96" s="20" t="s">
        <v>434</v>
      </c>
      <c r="G96" s="21" t="s">
        <v>435</v>
      </c>
      <c r="H96" s="18" t="s">
        <v>420</v>
      </c>
      <c r="I96" s="23"/>
      <c r="J96" s="24"/>
      <c r="K96" s="25"/>
      <c r="L96" s="26"/>
      <c r="M96" s="27"/>
      <c r="N96" s="28"/>
      <c r="O96" s="28"/>
      <c r="P96" s="29"/>
    </row>
    <row r="97" spans="1:16" s="30" customFormat="1" ht="26.25" customHeight="1">
      <c r="A97" s="15">
        <v>89</v>
      </c>
      <c r="B97" s="16" t="s">
        <v>436</v>
      </c>
      <c r="C97" s="17" t="s">
        <v>437</v>
      </c>
      <c r="D97" s="18" t="s">
        <v>62</v>
      </c>
      <c r="E97" s="19" t="s">
        <v>438</v>
      </c>
      <c r="F97" s="20" t="s">
        <v>439</v>
      </c>
      <c r="G97" s="21" t="s">
        <v>440</v>
      </c>
      <c r="H97" s="18" t="s">
        <v>420</v>
      </c>
      <c r="I97" s="23"/>
      <c r="J97" s="24"/>
      <c r="K97" s="25"/>
      <c r="L97" s="26"/>
      <c r="M97" s="27"/>
      <c r="N97" s="28"/>
      <c r="O97" s="28"/>
      <c r="P97" s="29"/>
    </row>
    <row r="98" spans="1:16" s="30" customFormat="1" ht="26.25" customHeight="1">
      <c r="A98" s="15">
        <v>90</v>
      </c>
      <c r="B98" s="16" t="s">
        <v>441</v>
      </c>
      <c r="C98" s="17" t="s">
        <v>442</v>
      </c>
      <c r="D98" s="18">
        <v>1</v>
      </c>
      <c r="E98" s="19" t="s">
        <v>443</v>
      </c>
      <c r="F98" s="20" t="s">
        <v>444</v>
      </c>
      <c r="G98" s="21" t="s">
        <v>445</v>
      </c>
      <c r="H98" s="18" t="s">
        <v>420</v>
      </c>
      <c r="I98" s="31"/>
      <c r="J98" s="24"/>
      <c r="K98" s="25"/>
      <c r="L98" s="26"/>
      <c r="M98" s="27"/>
      <c r="N98" s="32"/>
      <c r="O98" s="32"/>
      <c r="P98" s="29"/>
    </row>
    <row r="99" spans="1:16" s="30" customFormat="1" ht="26.25" customHeight="1">
      <c r="A99" s="15">
        <v>91</v>
      </c>
      <c r="B99" s="16" t="s">
        <v>446</v>
      </c>
      <c r="C99" s="17" t="s">
        <v>122</v>
      </c>
      <c r="D99" s="18" t="s">
        <v>22</v>
      </c>
      <c r="E99" s="19" t="s">
        <v>447</v>
      </c>
      <c r="F99" s="20" t="s">
        <v>448</v>
      </c>
      <c r="G99" s="21" t="s">
        <v>449</v>
      </c>
      <c r="H99" s="18" t="s">
        <v>420</v>
      </c>
      <c r="I99" s="31"/>
      <c r="J99" s="24"/>
      <c r="K99" s="25"/>
      <c r="L99" s="26"/>
      <c r="M99" s="27"/>
      <c r="N99" s="32"/>
      <c r="O99" s="32"/>
      <c r="P99" s="29"/>
    </row>
  </sheetData>
  <sheetProtection selectLockedCells="1" selectUnlockedCells="1"/>
  <mergeCells count="12">
    <mergeCell ref="E6:E8"/>
    <mergeCell ref="F6:F8"/>
    <mergeCell ref="G6:G8"/>
    <mergeCell ref="H6:H8"/>
    <mergeCell ref="A6:A8"/>
    <mergeCell ref="B6:B8"/>
    <mergeCell ref="C6:C8"/>
    <mergeCell ref="D6:D8"/>
    <mergeCell ref="A1:H1"/>
    <mergeCell ref="A2:H2"/>
    <mergeCell ref="A3:H3"/>
    <mergeCell ref="A4:H4"/>
  </mergeCells>
  <printOptions horizontalCentered="1"/>
  <pageMargins left="0" right="0" top="0" bottom="0" header="0.5118055555555555" footer="0.5118055555555555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P28"/>
  <sheetViews>
    <sheetView tabSelected="1" view="pageBreakPreview" zoomScale="115" zoomScaleNormal="50" zoomScaleSheetLayoutView="115" workbookViewId="0" topLeftCell="A10">
      <selection activeCell="G23" sqref="G23"/>
    </sheetView>
  </sheetViews>
  <sheetFormatPr defaultColWidth="9.140625" defaultRowHeight="15"/>
  <cols>
    <col min="1" max="1" width="5.00390625" style="46" customWidth="1"/>
    <col min="2" max="2" width="14.7109375" style="46" customWidth="1"/>
    <col min="3" max="3" width="0" style="46" hidden="1" customWidth="1"/>
    <col min="4" max="4" width="5.00390625" style="46" customWidth="1"/>
    <col min="5" max="5" width="31.140625" style="46" customWidth="1"/>
    <col min="6" max="6" width="6.140625" style="46" customWidth="1"/>
    <col min="7" max="7" width="11.7109375" style="46" customWidth="1"/>
    <col min="8" max="8" width="0.71875" style="46" hidden="1" customWidth="1"/>
    <col min="9" max="9" width="18.7109375" style="46" customWidth="1"/>
    <col min="10" max="10" width="5.00390625" style="46" customWidth="1"/>
    <col min="11" max="11" width="6.28125" style="46" customWidth="1"/>
    <col min="12" max="12" width="2.421875" style="46" customWidth="1"/>
    <col min="13" max="13" width="5.00390625" style="46" customWidth="1"/>
    <col min="14" max="14" width="6.28125" style="46" customWidth="1"/>
    <col min="15" max="15" width="2.421875" style="46" customWidth="1"/>
    <col min="16" max="16" width="5.00390625" style="46" customWidth="1"/>
    <col min="17" max="17" width="6.28125" style="46" customWidth="1"/>
    <col min="18" max="20" width="2.421875" style="46" customWidth="1"/>
    <col min="21" max="21" width="4.7109375" style="46" customWidth="1"/>
    <col min="22" max="22" width="6.7109375" style="46" customWidth="1"/>
    <col min="23" max="23" width="5.28125" style="47" customWidth="1"/>
    <col min="24" max="24" width="9.140625" style="47" customWidth="1"/>
    <col min="25" max="16384" width="9.140625" style="48" customWidth="1"/>
  </cols>
  <sheetData>
    <row r="1" spans="1:42" s="58" customFormat="1" ht="15">
      <c r="A1" s="49" t="s">
        <v>450</v>
      </c>
      <c r="B1" s="50"/>
      <c r="C1" s="49" t="s">
        <v>451</v>
      </c>
      <c r="D1" s="51"/>
      <c r="E1" s="51"/>
      <c r="F1" s="49" t="s">
        <v>452</v>
      </c>
      <c r="G1" s="49"/>
      <c r="H1" s="49"/>
      <c r="I1" s="50"/>
      <c r="J1" s="51"/>
      <c r="K1" s="52" t="s">
        <v>453</v>
      </c>
      <c r="L1" s="53"/>
      <c r="M1" s="54"/>
      <c r="N1" s="52" t="s">
        <v>454</v>
      </c>
      <c r="O1" s="53"/>
      <c r="P1" s="54"/>
      <c r="Q1" s="52" t="s">
        <v>455</v>
      </c>
      <c r="R1" s="53"/>
      <c r="S1" s="53"/>
      <c r="T1" s="53"/>
      <c r="U1" s="50"/>
      <c r="V1" s="55" t="s">
        <v>456</v>
      </c>
      <c r="W1" s="56"/>
      <c r="X1" s="57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P1" s="61"/>
    </row>
    <row r="2" spans="1:23" ht="20.25" customHeight="1">
      <c r="A2" s="206" t="s">
        <v>457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2" ht="10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8.75" customHeight="1">
      <c r="A4" s="207" t="s">
        <v>458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ht="7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5.75" customHeight="1">
      <c r="A6" s="204" t="s">
        <v>459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8" spans="1:24" s="65" customFormat="1" ht="15.75" customHeight="1">
      <c r="A8" s="205" t="s">
        <v>539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64"/>
    </row>
    <row r="9" spans="1:22" ht="6.7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4" s="75" customFormat="1" ht="13.5" customHeight="1">
      <c r="A10" s="68" t="s">
        <v>460</v>
      </c>
      <c r="B10" s="68"/>
      <c r="C10" s="68"/>
      <c r="D10" s="68"/>
      <c r="E10" s="68"/>
      <c r="F10" s="69"/>
      <c r="G10" s="69"/>
      <c r="H10" s="69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72"/>
      <c r="U10" s="70"/>
      <c r="V10" s="73" t="s">
        <v>536</v>
      </c>
      <c r="W10" s="74"/>
      <c r="X10" s="74"/>
    </row>
    <row r="11" spans="1:23" ht="17.25" customHeight="1">
      <c r="A11" s="203" t="s">
        <v>461</v>
      </c>
      <c r="B11" s="201" t="s">
        <v>462</v>
      </c>
      <c r="C11" s="202" t="s">
        <v>463</v>
      </c>
      <c r="D11" s="202" t="s">
        <v>464</v>
      </c>
      <c r="E11" s="201" t="s">
        <v>10</v>
      </c>
      <c r="F11" s="202" t="s">
        <v>465</v>
      </c>
      <c r="G11" s="202" t="s">
        <v>12</v>
      </c>
      <c r="H11" s="76"/>
      <c r="I11" s="201" t="s">
        <v>13</v>
      </c>
      <c r="J11" s="199" t="s">
        <v>466</v>
      </c>
      <c r="K11" s="199"/>
      <c r="L11" s="199"/>
      <c r="M11" s="200" t="s">
        <v>467</v>
      </c>
      <c r="N11" s="200"/>
      <c r="O11" s="200"/>
      <c r="P11" s="199" t="s">
        <v>468</v>
      </c>
      <c r="Q11" s="199"/>
      <c r="R11" s="199"/>
      <c r="S11" s="196" t="s">
        <v>469</v>
      </c>
      <c r="T11" s="196" t="s">
        <v>470</v>
      </c>
      <c r="U11" s="197" t="s">
        <v>471</v>
      </c>
      <c r="V11" s="198" t="s">
        <v>472</v>
      </c>
      <c r="W11" s="198"/>
    </row>
    <row r="12" spans="1:23" ht="41.25" customHeight="1">
      <c r="A12" s="203"/>
      <c r="B12" s="201"/>
      <c r="C12" s="202"/>
      <c r="D12" s="202"/>
      <c r="E12" s="201"/>
      <c r="F12" s="202"/>
      <c r="G12" s="202"/>
      <c r="H12" s="77"/>
      <c r="I12" s="201"/>
      <c r="J12" s="78" t="s">
        <v>473</v>
      </c>
      <c r="K12" s="79" t="s">
        <v>474</v>
      </c>
      <c r="L12" s="78" t="s">
        <v>461</v>
      </c>
      <c r="M12" s="80" t="s">
        <v>473</v>
      </c>
      <c r="N12" s="79" t="s">
        <v>474</v>
      </c>
      <c r="O12" s="78" t="s">
        <v>461</v>
      </c>
      <c r="P12" s="80" t="s">
        <v>473</v>
      </c>
      <c r="Q12" s="79" t="s">
        <v>474</v>
      </c>
      <c r="R12" s="78" t="s">
        <v>461</v>
      </c>
      <c r="S12" s="196"/>
      <c r="T12" s="196"/>
      <c r="U12" s="197"/>
      <c r="V12" s="198"/>
      <c r="W12" s="198"/>
    </row>
    <row r="13" spans="1:42" s="99" customFormat="1" ht="35.25" customHeight="1">
      <c r="A13" s="81">
        <f>RANK(V13,$V$13:$V$13,0)</f>
        <v>1</v>
      </c>
      <c r="B13" s="82" t="s">
        <v>475</v>
      </c>
      <c r="C13" s="83" t="s">
        <v>62</v>
      </c>
      <c r="D13" s="84" t="s">
        <v>62</v>
      </c>
      <c r="E13" s="85" t="s">
        <v>476</v>
      </c>
      <c r="F13" s="86"/>
      <c r="G13" s="87"/>
      <c r="H13" s="88"/>
      <c r="I13" s="89" t="s">
        <v>477</v>
      </c>
      <c r="J13" s="90">
        <v>209</v>
      </c>
      <c r="K13" s="91">
        <f>J13/3.4-IF($S13=1,0.5,IF($S13=2,1.5,0))</f>
        <v>61.470588235294116</v>
      </c>
      <c r="L13" s="92">
        <f>RANK(K13,K$13:K$13)</f>
        <v>1</v>
      </c>
      <c r="M13" s="90">
        <v>208.5</v>
      </c>
      <c r="N13" s="91">
        <f>M13/3.4-IF($S13=1,0.5,IF($S13=2,1.5,0))</f>
        <v>61.32352941176471</v>
      </c>
      <c r="O13" s="92">
        <f>RANK(N13,N$13:N$13)</f>
        <v>1</v>
      </c>
      <c r="P13" s="90">
        <v>209</v>
      </c>
      <c r="Q13" s="91">
        <f>P13/3.4-IF($S13=1,0.5,IF($S13=2,1.5,0))</f>
        <v>61.470588235294116</v>
      </c>
      <c r="R13" s="92">
        <f>RANK(Q13,Q$13:Q$13)</f>
        <v>1</v>
      </c>
      <c r="S13" s="93"/>
      <c r="T13" s="93"/>
      <c r="U13" s="94">
        <f>J13+M13+P13</f>
        <v>626.5</v>
      </c>
      <c r="V13" s="95">
        <f>ROUND(SUM(K13,N13,Q13)/3,3)</f>
        <v>61.422</v>
      </c>
      <c r="W13" s="96"/>
      <c r="X13" s="97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</row>
    <row r="14" spans="1:22" ht="38.25" customHeight="1">
      <c r="A14" s="100"/>
      <c r="B14" s="101"/>
      <c r="C14" s="101"/>
      <c r="D14" s="102"/>
      <c r="E14" s="103"/>
      <c r="F14" s="103"/>
      <c r="G14" s="103"/>
      <c r="H14" s="103"/>
      <c r="I14" s="104"/>
      <c r="J14" s="105"/>
      <c r="K14" s="106"/>
      <c r="L14" s="107"/>
      <c r="M14" s="105"/>
      <c r="N14" s="106"/>
      <c r="O14" s="107"/>
      <c r="P14" s="105"/>
      <c r="Q14" s="106"/>
      <c r="R14" s="107"/>
      <c r="S14" s="105"/>
      <c r="T14" s="105"/>
      <c r="U14" s="108"/>
      <c r="V14" s="106"/>
    </row>
    <row r="15" spans="1:22" ht="15.75" customHeight="1">
      <c r="A15" s="204" t="s">
        <v>544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</row>
    <row r="17" spans="1:24" s="65" customFormat="1" ht="15.75" customHeight="1">
      <c r="A17" s="205" t="s">
        <v>539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64"/>
    </row>
    <row r="18" spans="1:22" ht="6.7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4" s="75" customFormat="1" ht="13.5" customHeight="1">
      <c r="A19" s="68" t="s">
        <v>460</v>
      </c>
      <c r="B19" s="68"/>
      <c r="C19" s="68"/>
      <c r="D19" s="68"/>
      <c r="E19" s="68"/>
      <c r="F19" s="69"/>
      <c r="G19" s="69"/>
      <c r="H19" s="69"/>
      <c r="I19" s="70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2"/>
      <c r="U19" s="70"/>
      <c r="V19" s="73" t="s">
        <v>536</v>
      </c>
      <c r="W19" s="74"/>
      <c r="X19" s="74"/>
    </row>
    <row r="20" spans="1:23" ht="17.25" customHeight="1">
      <c r="A20" s="203" t="s">
        <v>461</v>
      </c>
      <c r="B20" s="201" t="s">
        <v>462</v>
      </c>
      <c r="C20" s="202" t="s">
        <v>463</v>
      </c>
      <c r="D20" s="202" t="s">
        <v>464</v>
      </c>
      <c r="E20" s="201" t="s">
        <v>10</v>
      </c>
      <c r="F20" s="202" t="s">
        <v>465</v>
      </c>
      <c r="G20" s="202" t="s">
        <v>12</v>
      </c>
      <c r="H20" s="76"/>
      <c r="I20" s="201" t="s">
        <v>13</v>
      </c>
      <c r="J20" s="199" t="s">
        <v>466</v>
      </c>
      <c r="K20" s="199"/>
      <c r="L20" s="199"/>
      <c r="M20" s="200" t="s">
        <v>467</v>
      </c>
      <c r="N20" s="200"/>
      <c r="O20" s="200"/>
      <c r="P20" s="199" t="s">
        <v>468</v>
      </c>
      <c r="Q20" s="199"/>
      <c r="R20" s="199"/>
      <c r="S20" s="196" t="s">
        <v>469</v>
      </c>
      <c r="T20" s="196" t="s">
        <v>470</v>
      </c>
      <c r="U20" s="197" t="s">
        <v>471</v>
      </c>
      <c r="V20" s="198" t="s">
        <v>472</v>
      </c>
      <c r="W20" s="198"/>
    </row>
    <row r="21" spans="1:23" ht="41.25" customHeight="1">
      <c r="A21" s="203"/>
      <c r="B21" s="201"/>
      <c r="C21" s="202"/>
      <c r="D21" s="202"/>
      <c r="E21" s="201"/>
      <c r="F21" s="202"/>
      <c r="G21" s="202"/>
      <c r="H21" s="77"/>
      <c r="I21" s="201"/>
      <c r="J21" s="78" t="s">
        <v>473</v>
      </c>
      <c r="K21" s="79" t="s">
        <v>474</v>
      </c>
      <c r="L21" s="78" t="s">
        <v>461</v>
      </c>
      <c r="M21" s="80" t="s">
        <v>473</v>
      </c>
      <c r="N21" s="79" t="s">
        <v>474</v>
      </c>
      <c r="O21" s="78" t="s">
        <v>461</v>
      </c>
      <c r="P21" s="80" t="s">
        <v>473</v>
      </c>
      <c r="Q21" s="79" t="s">
        <v>474</v>
      </c>
      <c r="R21" s="78" t="s">
        <v>461</v>
      </c>
      <c r="S21" s="196"/>
      <c r="T21" s="196"/>
      <c r="U21" s="197"/>
      <c r="V21" s="198"/>
      <c r="W21" s="198"/>
    </row>
    <row r="22" spans="1:42" s="99" customFormat="1" ht="41.25" customHeight="1">
      <c r="A22" s="146">
        <v>1</v>
      </c>
      <c r="B22" s="172" t="s">
        <v>545</v>
      </c>
      <c r="C22" s="187"/>
      <c r="D22" s="189" t="s">
        <v>22</v>
      </c>
      <c r="E22" s="185" t="s">
        <v>546</v>
      </c>
      <c r="F22" s="170" t="s">
        <v>547</v>
      </c>
      <c r="G22" s="170" t="s">
        <v>548</v>
      </c>
      <c r="H22" s="170"/>
      <c r="I22" s="170" t="s">
        <v>510</v>
      </c>
      <c r="J22" s="141">
        <v>198.5</v>
      </c>
      <c r="K22" s="142">
        <v>66.167</v>
      </c>
      <c r="L22" s="143">
        <v>1</v>
      </c>
      <c r="M22" s="141">
        <v>200.5</v>
      </c>
      <c r="N22" s="142">
        <v>66.833</v>
      </c>
      <c r="O22" s="143">
        <v>1</v>
      </c>
      <c r="P22" s="141">
        <v>192.5</v>
      </c>
      <c r="Q22" s="142">
        <v>64.167</v>
      </c>
      <c r="R22" s="143">
        <v>1</v>
      </c>
      <c r="S22" s="171"/>
      <c r="T22" s="171"/>
      <c r="U22" s="145">
        <v>591.5</v>
      </c>
      <c r="V22" s="147">
        <v>65.722</v>
      </c>
      <c r="W22" s="186"/>
      <c r="X22" s="97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</row>
    <row r="23" spans="1:22" ht="25.5">
      <c r="A23" s="146">
        <v>2</v>
      </c>
      <c r="B23" s="172" t="s">
        <v>475</v>
      </c>
      <c r="C23" s="156" t="s">
        <v>62</v>
      </c>
      <c r="D23" s="189" t="s">
        <v>62</v>
      </c>
      <c r="E23" s="161" t="s">
        <v>506</v>
      </c>
      <c r="F23" s="154"/>
      <c r="G23" s="170" t="s">
        <v>549</v>
      </c>
      <c r="H23" s="188"/>
      <c r="I23" s="170" t="s">
        <v>477</v>
      </c>
      <c r="J23" s="141">
        <v>191</v>
      </c>
      <c r="K23" s="142">
        <v>63.667</v>
      </c>
      <c r="L23" s="143">
        <v>2</v>
      </c>
      <c r="M23" s="141">
        <v>193.5</v>
      </c>
      <c r="N23" s="142">
        <v>64.5</v>
      </c>
      <c r="O23" s="143">
        <v>2</v>
      </c>
      <c r="P23" s="141">
        <v>188.5</v>
      </c>
      <c r="Q23" s="142">
        <v>62.833</v>
      </c>
      <c r="R23" s="143">
        <v>2</v>
      </c>
      <c r="S23" s="171"/>
      <c r="T23" s="171"/>
      <c r="U23" s="145">
        <v>573</v>
      </c>
      <c r="V23" s="147">
        <v>63.667</v>
      </c>
    </row>
    <row r="26" spans="1:20" s="110" customFormat="1" ht="30" customHeight="1">
      <c r="A26" s="109"/>
      <c r="B26" s="195" t="s">
        <v>478</v>
      </c>
      <c r="C26" s="195"/>
      <c r="D26" s="109"/>
      <c r="E26" s="109"/>
      <c r="F26" s="109"/>
      <c r="G26" s="46" t="s">
        <v>537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s="110" customFormat="1" ht="18" customHeight="1">
      <c r="A27" s="109"/>
      <c r="B27" s="113"/>
      <c r="C27" s="113"/>
      <c r="D27" s="109"/>
      <c r="E27" s="109"/>
      <c r="F27" s="109"/>
      <c r="G27" s="114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s="110" customFormat="1" ht="30" customHeight="1">
      <c r="A28" s="109"/>
      <c r="B28" s="195" t="s">
        <v>479</v>
      </c>
      <c r="C28" s="195"/>
      <c r="D28" s="109"/>
      <c r="E28" s="109"/>
      <c r="F28" s="109"/>
      <c r="G28" s="46" t="s">
        <v>538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sheetProtection selectLockedCells="1" selectUnlockedCells="1"/>
  <mergeCells count="40">
    <mergeCell ref="E11:E12"/>
    <mergeCell ref="F11:F12"/>
    <mergeCell ref="G11:G12"/>
    <mergeCell ref="I11:I12"/>
    <mergeCell ref="W11:W12"/>
    <mergeCell ref="J11:L11"/>
    <mergeCell ref="M11:O11"/>
    <mergeCell ref="P11:R11"/>
    <mergeCell ref="S11:S12"/>
    <mergeCell ref="T11:T12"/>
    <mergeCell ref="U11:U12"/>
    <mergeCell ref="V11:V12"/>
    <mergeCell ref="A15:V15"/>
    <mergeCell ref="A17:W17"/>
    <mergeCell ref="A2:W2"/>
    <mergeCell ref="A4:V4"/>
    <mergeCell ref="A6:V6"/>
    <mergeCell ref="A8:W8"/>
    <mergeCell ref="A11:A12"/>
    <mergeCell ref="B11:B12"/>
    <mergeCell ref="C11:C12"/>
    <mergeCell ref="D11:D12"/>
    <mergeCell ref="A20:A21"/>
    <mergeCell ref="B20:B21"/>
    <mergeCell ref="C20:C21"/>
    <mergeCell ref="D20:D21"/>
    <mergeCell ref="V20:V21"/>
    <mergeCell ref="W20:W21"/>
    <mergeCell ref="J20:L20"/>
    <mergeCell ref="M20:O20"/>
    <mergeCell ref="P20:R20"/>
    <mergeCell ref="S20:S21"/>
    <mergeCell ref="B26:C26"/>
    <mergeCell ref="B28:C28"/>
    <mergeCell ref="T20:T21"/>
    <mergeCell ref="U20:U21"/>
    <mergeCell ref="E20:E21"/>
    <mergeCell ref="F20:F21"/>
    <mergeCell ref="G20:G21"/>
    <mergeCell ref="I20:I21"/>
  </mergeCells>
  <printOptions horizontalCentered="1"/>
  <pageMargins left="0" right="0" top="0.39375" bottom="0" header="0.5118055555555555" footer="0.5118055555555555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M34"/>
  <sheetViews>
    <sheetView view="pageBreakPreview" zoomScale="110" zoomScaleNormal="50" zoomScaleSheetLayoutView="110" workbookViewId="0" topLeftCell="A10">
      <selection activeCell="A27" sqref="A27:IV30"/>
    </sheetView>
  </sheetViews>
  <sheetFormatPr defaultColWidth="9.140625" defaultRowHeight="15"/>
  <cols>
    <col min="1" max="1" width="3.7109375" style="46" customWidth="1"/>
    <col min="2" max="2" width="21.140625" style="46" customWidth="1"/>
    <col min="3" max="3" width="6.421875" style="46" customWidth="1"/>
    <col min="4" max="4" width="34.140625" style="46" customWidth="1"/>
    <col min="5" max="5" width="6.7109375" style="46" customWidth="1"/>
    <col min="6" max="6" width="14.28125" style="46" customWidth="1"/>
    <col min="7" max="7" width="22.140625" style="46" customWidth="1"/>
    <col min="8" max="8" width="5.00390625" style="46" customWidth="1"/>
    <col min="9" max="9" width="6.7109375" style="46" customWidth="1"/>
    <col min="10" max="10" width="3.140625" style="46" customWidth="1"/>
    <col min="11" max="11" width="5.00390625" style="46" customWidth="1"/>
    <col min="12" max="12" width="6.7109375" style="46" customWidth="1"/>
    <col min="13" max="13" width="2.421875" style="46" customWidth="1"/>
    <col min="14" max="14" width="5.00390625" style="46" customWidth="1"/>
    <col min="15" max="15" width="6.7109375" style="46" customWidth="1"/>
    <col min="16" max="16" width="2.8515625" style="46" customWidth="1"/>
    <col min="17" max="17" width="4.57421875" style="46" customWidth="1"/>
    <col min="18" max="18" width="4.421875" style="46" customWidth="1"/>
    <col min="19" max="19" width="4.7109375" style="46" customWidth="1"/>
    <col min="20" max="20" width="6.7109375" style="46" customWidth="1"/>
    <col min="21" max="253" width="9.140625" style="48" customWidth="1"/>
    <col min="254" max="16384" width="4.8515625" style="48" customWidth="1"/>
  </cols>
  <sheetData>
    <row r="1" spans="1:39" s="58" customFormat="1" ht="15">
      <c r="A1" s="49" t="s">
        <v>450</v>
      </c>
      <c r="B1" s="50"/>
      <c r="C1" s="51"/>
      <c r="D1" s="51"/>
      <c r="E1" s="49" t="s">
        <v>452</v>
      </c>
      <c r="F1" s="49"/>
      <c r="G1" s="50"/>
      <c r="H1" s="51"/>
      <c r="I1" s="52" t="s">
        <v>453</v>
      </c>
      <c r="J1" s="53"/>
      <c r="K1" s="54"/>
      <c r="L1" s="52" t="s">
        <v>454</v>
      </c>
      <c r="M1" s="53"/>
      <c r="N1" s="54"/>
      <c r="O1" s="52" t="s">
        <v>455</v>
      </c>
      <c r="P1" s="53"/>
      <c r="Q1" s="53"/>
      <c r="R1" s="53"/>
      <c r="S1" s="50"/>
      <c r="T1" s="55" t="s">
        <v>456</v>
      </c>
      <c r="W1" s="59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M1" s="61"/>
    </row>
    <row r="2" spans="1:20" ht="20.25" customHeight="1">
      <c r="A2" s="206" t="s">
        <v>535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3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8.75" customHeight="1">
      <c r="A4" s="207" t="s">
        <v>458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5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6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s="75" customFormat="1" ht="13.5" customHeight="1">
      <c r="A7" s="68" t="s">
        <v>460</v>
      </c>
      <c r="B7" s="68"/>
      <c r="C7" s="68"/>
      <c r="D7" s="68"/>
      <c r="E7" s="69"/>
      <c r="F7" s="69"/>
      <c r="G7" s="70"/>
      <c r="H7" s="71"/>
      <c r="I7" s="71"/>
      <c r="J7" s="71"/>
      <c r="K7" s="71"/>
      <c r="L7" s="71"/>
      <c r="M7" s="71"/>
      <c r="N7" s="71"/>
      <c r="O7" s="71"/>
      <c r="P7" s="71"/>
      <c r="Q7" s="72"/>
      <c r="R7" s="72"/>
      <c r="S7" s="70"/>
      <c r="T7" s="73" t="s">
        <v>536</v>
      </c>
    </row>
    <row r="8" spans="1:20" ht="15" customHeight="1">
      <c r="A8" s="203" t="s">
        <v>461</v>
      </c>
      <c r="B8" s="201" t="s">
        <v>462</v>
      </c>
      <c r="C8" s="202" t="s">
        <v>464</v>
      </c>
      <c r="D8" s="201" t="s">
        <v>10</v>
      </c>
      <c r="E8" s="202" t="s">
        <v>465</v>
      </c>
      <c r="F8" s="202" t="s">
        <v>12</v>
      </c>
      <c r="G8" s="201" t="s">
        <v>13</v>
      </c>
      <c r="H8" s="199" t="s">
        <v>466</v>
      </c>
      <c r="I8" s="199"/>
      <c r="J8" s="199"/>
      <c r="K8" s="200" t="s">
        <v>467</v>
      </c>
      <c r="L8" s="200"/>
      <c r="M8" s="200"/>
      <c r="N8" s="199" t="s">
        <v>468</v>
      </c>
      <c r="O8" s="199"/>
      <c r="P8" s="199"/>
      <c r="Q8" s="196" t="s">
        <v>469</v>
      </c>
      <c r="R8" s="196" t="s">
        <v>470</v>
      </c>
      <c r="S8" s="197" t="s">
        <v>471</v>
      </c>
      <c r="T8" s="198" t="s">
        <v>472</v>
      </c>
    </row>
    <row r="9" spans="1:20" ht="39" customHeight="1">
      <c r="A9" s="203"/>
      <c r="B9" s="201"/>
      <c r="C9" s="202"/>
      <c r="D9" s="201"/>
      <c r="E9" s="202"/>
      <c r="F9" s="202"/>
      <c r="G9" s="201"/>
      <c r="H9" s="78" t="s">
        <v>473</v>
      </c>
      <c r="I9" s="79" t="s">
        <v>474</v>
      </c>
      <c r="J9" s="78" t="s">
        <v>461</v>
      </c>
      <c r="K9" s="80" t="s">
        <v>473</v>
      </c>
      <c r="L9" s="79" t="s">
        <v>474</v>
      </c>
      <c r="M9" s="78" t="s">
        <v>461</v>
      </c>
      <c r="N9" s="80" t="s">
        <v>473</v>
      </c>
      <c r="O9" s="79" t="s">
        <v>474</v>
      </c>
      <c r="P9" s="78" t="s">
        <v>461</v>
      </c>
      <c r="Q9" s="196"/>
      <c r="R9" s="196"/>
      <c r="S9" s="197"/>
      <c r="T9" s="198"/>
    </row>
    <row r="10" spans="1:20" s="112" customFormat="1" ht="15.75" customHeight="1">
      <c r="A10" s="204" t="s">
        <v>481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</row>
    <row r="11" spans="1:20" s="112" customFormat="1" ht="13.5" customHeight="1">
      <c r="A11" s="205" t="s">
        <v>534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5" customHeight="1">
      <c r="A12" s="208" t="s">
        <v>482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</row>
    <row r="13" spans="1:20" ht="29.25" customHeight="1">
      <c r="A13" s="148">
        <v>1</v>
      </c>
      <c r="B13" s="155" t="s">
        <v>494</v>
      </c>
      <c r="C13" s="156" t="s">
        <v>22</v>
      </c>
      <c r="D13" s="157" t="s">
        <v>476</v>
      </c>
      <c r="E13" s="138"/>
      <c r="F13" s="152"/>
      <c r="G13" s="152" t="s">
        <v>477</v>
      </c>
      <c r="H13" s="141">
        <v>126</v>
      </c>
      <c r="I13" s="183">
        <f aca="true" t="shared" si="0" ref="I13:I21">H13/1.9-IF($Q13=1,0.5,IF($Q13=2,1.5,0))</f>
        <v>66.31578947368422</v>
      </c>
      <c r="J13" s="143">
        <v>1</v>
      </c>
      <c r="K13" s="141">
        <v>128.5</v>
      </c>
      <c r="L13" s="183">
        <f aca="true" t="shared" si="1" ref="L13:L21">K13/1.9-IF($Q13=1,0.5,IF($Q13=2,1.5,0))</f>
        <v>67.63157894736842</v>
      </c>
      <c r="M13" s="143">
        <v>1</v>
      </c>
      <c r="N13" s="141">
        <v>126</v>
      </c>
      <c r="O13" s="183">
        <f aca="true" t="shared" si="2" ref="O13:O21">N13/1.9-IF($Q13=1,0.5,IF($Q13=2,1.5,0))</f>
        <v>66.31578947368422</v>
      </c>
      <c r="P13" s="143">
        <v>1</v>
      </c>
      <c r="Q13" s="144"/>
      <c r="R13" s="144"/>
      <c r="S13" s="145">
        <f aca="true" t="shared" si="3" ref="S13:S21">H13+K13+N13</f>
        <v>380.5</v>
      </c>
      <c r="T13" s="147">
        <f aca="true" t="shared" si="4" ref="T13:T21">ROUND(SUM(I13,L13,O13)/3,3)</f>
        <v>66.754</v>
      </c>
    </row>
    <row r="14" spans="1:20" ht="26.25" customHeight="1">
      <c r="A14" s="148">
        <v>2</v>
      </c>
      <c r="B14" s="155" t="s">
        <v>495</v>
      </c>
      <c r="C14" s="156" t="s">
        <v>22</v>
      </c>
      <c r="D14" s="157" t="s">
        <v>496</v>
      </c>
      <c r="E14" s="158"/>
      <c r="F14" s="152" t="s">
        <v>497</v>
      </c>
      <c r="G14" s="152" t="s">
        <v>477</v>
      </c>
      <c r="H14" s="141">
        <v>124</v>
      </c>
      <c r="I14" s="183">
        <f t="shared" si="0"/>
        <v>65.26315789473685</v>
      </c>
      <c r="J14" s="143">
        <v>2</v>
      </c>
      <c r="K14" s="141">
        <v>124.5</v>
      </c>
      <c r="L14" s="183">
        <f t="shared" si="1"/>
        <v>65.52631578947368</v>
      </c>
      <c r="M14" s="143">
        <v>3</v>
      </c>
      <c r="N14" s="141">
        <v>120.5</v>
      </c>
      <c r="O14" s="183">
        <f t="shared" si="2"/>
        <v>63.42105263157895</v>
      </c>
      <c r="P14" s="143">
        <v>2</v>
      </c>
      <c r="Q14" s="144"/>
      <c r="R14" s="144"/>
      <c r="S14" s="145">
        <f t="shared" si="3"/>
        <v>369</v>
      </c>
      <c r="T14" s="147">
        <f t="shared" si="4"/>
        <v>64.737</v>
      </c>
    </row>
    <row r="15" spans="1:20" ht="29.25" customHeight="1">
      <c r="A15" s="148">
        <v>3</v>
      </c>
      <c r="B15" s="149" t="s">
        <v>490</v>
      </c>
      <c r="C15" s="150" t="s">
        <v>22</v>
      </c>
      <c r="D15" s="153" t="s">
        <v>491</v>
      </c>
      <c r="E15" s="138"/>
      <c r="F15" s="154" t="s">
        <v>492</v>
      </c>
      <c r="G15" s="150" t="s">
        <v>493</v>
      </c>
      <c r="H15" s="141">
        <v>124</v>
      </c>
      <c r="I15" s="183">
        <f t="shared" si="0"/>
        <v>65.26315789473685</v>
      </c>
      <c r="J15" s="143">
        <v>2</v>
      </c>
      <c r="K15" s="141">
        <v>126.5</v>
      </c>
      <c r="L15" s="183">
        <f t="shared" si="1"/>
        <v>66.57894736842105</v>
      </c>
      <c r="M15" s="143">
        <v>2</v>
      </c>
      <c r="N15" s="141">
        <v>118</v>
      </c>
      <c r="O15" s="183">
        <f t="shared" si="2"/>
        <v>62.10526315789474</v>
      </c>
      <c r="P15" s="143">
        <v>6</v>
      </c>
      <c r="Q15" s="144"/>
      <c r="R15" s="144"/>
      <c r="S15" s="145">
        <f t="shared" si="3"/>
        <v>368.5</v>
      </c>
      <c r="T15" s="147">
        <f t="shared" si="4"/>
        <v>64.649</v>
      </c>
    </row>
    <row r="16" spans="1:20" ht="27.75" customHeight="1">
      <c r="A16" s="148">
        <v>4</v>
      </c>
      <c r="B16" s="149" t="s">
        <v>501</v>
      </c>
      <c r="C16" s="150" t="s">
        <v>22</v>
      </c>
      <c r="D16" s="160" t="s">
        <v>502</v>
      </c>
      <c r="E16" s="139"/>
      <c r="F16" s="158"/>
      <c r="G16" s="150" t="s">
        <v>493</v>
      </c>
      <c r="H16" s="141">
        <v>124</v>
      </c>
      <c r="I16" s="183">
        <f t="shared" si="0"/>
        <v>65.26315789473685</v>
      </c>
      <c r="J16" s="143">
        <v>2</v>
      </c>
      <c r="K16" s="141">
        <v>120</v>
      </c>
      <c r="L16" s="183">
        <f t="shared" si="1"/>
        <v>63.15789473684211</v>
      </c>
      <c r="M16" s="143">
        <v>6</v>
      </c>
      <c r="N16" s="141">
        <v>121</v>
      </c>
      <c r="O16" s="183">
        <f t="shared" si="2"/>
        <v>63.684210526315795</v>
      </c>
      <c r="P16" s="143">
        <v>3</v>
      </c>
      <c r="Q16" s="144"/>
      <c r="R16" s="144"/>
      <c r="S16" s="145">
        <f t="shared" si="3"/>
        <v>365</v>
      </c>
      <c r="T16" s="147">
        <f t="shared" si="4"/>
        <v>64.035</v>
      </c>
    </row>
    <row r="17" spans="1:20" ht="28.5" customHeight="1">
      <c r="A17" s="148">
        <v>5</v>
      </c>
      <c r="B17" s="149" t="s">
        <v>486</v>
      </c>
      <c r="C17" s="150" t="s">
        <v>22</v>
      </c>
      <c r="D17" s="151" t="s">
        <v>487</v>
      </c>
      <c r="E17" s="138"/>
      <c r="F17" s="152" t="s">
        <v>488</v>
      </c>
      <c r="G17" s="152" t="s">
        <v>489</v>
      </c>
      <c r="H17" s="141">
        <v>121.5</v>
      </c>
      <c r="I17" s="183">
        <f t="shared" si="0"/>
        <v>63.94736842105264</v>
      </c>
      <c r="J17" s="143">
        <v>6</v>
      </c>
      <c r="K17" s="141">
        <v>120.5</v>
      </c>
      <c r="L17" s="183">
        <f t="shared" si="1"/>
        <v>63.42105263157895</v>
      </c>
      <c r="M17" s="143">
        <v>4</v>
      </c>
      <c r="N17" s="141">
        <v>117</v>
      </c>
      <c r="O17" s="183">
        <f t="shared" si="2"/>
        <v>61.578947368421055</v>
      </c>
      <c r="P17" s="143">
        <v>8</v>
      </c>
      <c r="Q17" s="144"/>
      <c r="R17" s="144"/>
      <c r="S17" s="145">
        <f t="shared" si="3"/>
        <v>359</v>
      </c>
      <c r="T17" s="147">
        <f t="shared" si="4"/>
        <v>62.982</v>
      </c>
    </row>
    <row r="18" spans="1:20" ht="28.5" customHeight="1">
      <c r="A18" s="148">
        <v>6</v>
      </c>
      <c r="B18" s="149" t="s">
        <v>498</v>
      </c>
      <c r="C18" s="150" t="s">
        <v>22</v>
      </c>
      <c r="D18" s="159" t="s">
        <v>499</v>
      </c>
      <c r="E18" s="158"/>
      <c r="F18" s="154" t="s">
        <v>492</v>
      </c>
      <c r="G18" s="150" t="s">
        <v>493</v>
      </c>
      <c r="H18" s="141">
        <v>120</v>
      </c>
      <c r="I18" s="183">
        <f t="shared" si="0"/>
        <v>63.15789473684211</v>
      </c>
      <c r="J18" s="143">
        <v>7</v>
      </c>
      <c r="K18" s="141">
        <v>120.5</v>
      </c>
      <c r="L18" s="183">
        <f t="shared" si="1"/>
        <v>63.42105263157895</v>
      </c>
      <c r="M18" s="143">
        <v>4</v>
      </c>
      <c r="N18" s="141">
        <v>118</v>
      </c>
      <c r="O18" s="183">
        <f t="shared" si="2"/>
        <v>62.10526315789474</v>
      </c>
      <c r="P18" s="143">
        <v>6</v>
      </c>
      <c r="Q18" s="144"/>
      <c r="R18" s="144"/>
      <c r="S18" s="145">
        <f t="shared" si="3"/>
        <v>358.5</v>
      </c>
      <c r="T18" s="147">
        <f t="shared" si="4"/>
        <v>62.895</v>
      </c>
    </row>
    <row r="19" spans="1:20" ht="25.5">
      <c r="A19" s="148">
        <v>7</v>
      </c>
      <c r="B19" s="136" t="s">
        <v>483</v>
      </c>
      <c r="C19" s="137" t="s">
        <v>22</v>
      </c>
      <c r="D19" s="184" t="s">
        <v>484</v>
      </c>
      <c r="E19" s="138"/>
      <c r="F19" s="139"/>
      <c r="G19" s="140" t="s">
        <v>485</v>
      </c>
      <c r="H19" s="141">
        <v>119</v>
      </c>
      <c r="I19" s="183">
        <f t="shared" si="0"/>
        <v>62.631578947368425</v>
      </c>
      <c r="J19" s="143">
        <v>8</v>
      </c>
      <c r="K19" s="141">
        <v>119.5</v>
      </c>
      <c r="L19" s="183">
        <f t="shared" si="1"/>
        <v>62.89473684210527</v>
      </c>
      <c r="M19" s="143">
        <v>7</v>
      </c>
      <c r="N19" s="141">
        <v>118.5</v>
      </c>
      <c r="O19" s="183">
        <f t="shared" si="2"/>
        <v>62.36842105263158</v>
      </c>
      <c r="P19" s="143">
        <v>5</v>
      </c>
      <c r="Q19" s="144"/>
      <c r="R19" s="144"/>
      <c r="S19" s="145">
        <f t="shared" si="3"/>
        <v>357</v>
      </c>
      <c r="T19" s="147">
        <f t="shared" si="4"/>
        <v>62.632</v>
      </c>
    </row>
    <row r="20" spans="1:20" ht="32.25" customHeight="1">
      <c r="A20" s="148">
        <v>8</v>
      </c>
      <c r="B20" s="149" t="s">
        <v>486</v>
      </c>
      <c r="C20" s="150" t="s">
        <v>22</v>
      </c>
      <c r="D20" s="160" t="s">
        <v>503</v>
      </c>
      <c r="E20" s="158"/>
      <c r="F20" s="154" t="s">
        <v>492</v>
      </c>
      <c r="G20" s="150" t="s">
        <v>493</v>
      </c>
      <c r="H20" s="141">
        <v>122</v>
      </c>
      <c r="I20" s="183">
        <f t="shared" si="0"/>
        <v>64.21052631578948</v>
      </c>
      <c r="J20" s="143">
        <v>5</v>
      </c>
      <c r="K20" s="141">
        <v>112.5</v>
      </c>
      <c r="L20" s="183">
        <f t="shared" si="1"/>
        <v>59.21052631578948</v>
      </c>
      <c r="M20" s="143">
        <v>9</v>
      </c>
      <c r="N20" s="141">
        <v>119.5</v>
      </c>
      <c r="O20" s="183">
        <f t="shared" si="2"/>
        <v>62.89473684210527</v>
      </c>
      <c r="P20" s="143">
        <v>4</v>
      </c>
      <c r="Q20" s="144"/>
      <c r="R20" s="144"/>
      <c r="S20" s="145">
        <f t="shared" si="3"/>
        <v>354</v>
      </c>
      <c r="T20" s="147">
        <f t="shared" si="4"/>
        <v>62.105</v>
      </c>
    </row>
    <row r="21" spans="1:20" ht="26.25" customHeight="1">
      <c r="A21" s="148">
        <v>9</v>
      </c>
      <c r="B21" s="149" t="s">
        <v>490</v>
      </c>
      <c r="C21" s="150" t="s">
        <v>22</v>
      </c>
      <c r="D21" s="157" t="s">
        <v>500</v>
      </c>
      <c r="E21" s="139"/>
      <c r="F21" s="158"/>
      <c r="G21" s="150" t="s">
        <v>493</v>
      </c>
      <c r="H21" s="141">
        <v>114</v>
      </c>
      <c r="I21" s="183">
        <f t="shared" si="0"/>
        <v>60</v>
      </c>
      <c r="J21" s="143">
        <v>9</v>
      </c>
      <c r="K21" s="141">
        <v>114</v>
      </c>
      <c r="L21" s="183">
        <f t="shared" si="1"/>
        <v>60</v>
      </c>
      <c r="M21" s="143">
        <v>8</v>
      </c>
      <c r="N21" s="141">
        <v>107</v>
      </c>
      <c r="O21" s="183">
        <f t="shared" si="2"/>
        <v>56.31578947368421</v>
      </c>
      <c r="P21" s="143">
        <v>9</v>
      </c>
      <c r="Q21" s="144"/>
      <c r="R21" s="144"/>
      <c r="S21" s="145">
        <f t="shared" si="3"/>
        <v>335</v>
      </c>
      <c r="T21" s="147">
        <f t="shared" si="4"/>
        <v>58.772</v>
      </c>
    </row>
    <row r="22" spans="1:20" ht="15" customHeight="1">
      <c r="A22" s="209" t="s">
        <v>504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1:20" ht="26.25" customHeight="1">
      <c r="A23" s="148">
        <v>1</v>
      </c>
      <c r="B23" s="149" t="s">
        <v>512</v>
      </c>
      <c r="C23" s="150" t="s">
        <v>22</v>
      </c>
      <c r="D23" s="161" t="s">
        <v>508</v>
      </c>
      <c r="E23" s="158"/>
      <c r="F23" s="164" t="s">
        <v>509</v>
      </c>
      <c r="G23" s="150" t="s">
        <v>510</v>
      </c>
      <c r="H23" s="141">
        <v>128</v>
      </c>
      <c r="I23" s="142">
        <f>H23/1.9-IF($Q23=1,0.5,IF($Q23=2,1.5,0))</f>
        <v>67.36842105263158</v>
      </c>
      <c r="J23" s="143">
        <v>1</v>
      </c>
      <c r="K23" s="141">
        <v>129.5</v>
      </c>
      <c r="L23" s="142">
        <f>K23/1.9-IF($Q23=1,0.5,IF($Q23=2,1.5,0))</f>
        <v>68.15789473684211</v>
      </c>
      <c r="M23" s="143">
        <v>1</v>
      </c>
      <c r="N23" s="141">
        <v>129.5</v>
      </c>
      <c r="O23" s="142">
        <f>N23/1.9-IF($Q23=1,0.5,IF($Q23=2,1.5,0))</f>
        <v>68.15789473684211</v>
      </c>
      <c r="P23" s="143">
        <v>1</v>
      </c>
      <c r="Q23" s="144"/>
      <c r="R23" s="144"/>
      <c r="S23" s="145">
        <f>H23+K23+N23</f>
        <v>387</v>
      </c>
      <c r="T23" s="147">
        <f>ROUND(SUM(I23,L23,O23)/3,3)</f>
        <v>67.895</v>
      </c>
    </row>
    <row r="24" spans="1:20" ht="26.25" customHeight="1">
      <c r="A24" s="148">
        <v>2</v>
      </c>
      <c r="B24" s="163" t="s">
        <v>507</v>
      </c>
      <c r="C24" s="150" t="s">
        <v>22</v>
      </c>
      <c r="D24" s="161" t="s">
        <v>508</v>
      </c>
      <c r="E24" s="158"/>
      <c r="F24" s="164" t="s">
        <v>509</v>
      </c>
      <c r="G24" s="150" t="s">
        <v>510</v>
      </c>
      <c r="H24" s="141">
        <v>121.3</v>
      </c>
      <c r="I24" s="142">
        <f>H24/1.9-IF($Q24=1,0.5,IF($Q24=2,1.5,0))</f>
        <v>63.8421052631579</v>
      </c>
      <c r="J24" s="143">
        <v>3</v>
      </c>
      <c r="K24" s="141">
        <v>125.5</v>
      </c>
      <c r="L24" s="142">
        <f>K24/1.9-IF($Q24=1,0.5,IF($Q24=2,1.5,0))</f>
        <v>66.05263157894737</v>
      </c>
      <c r="M24" s="143">
        <v>2</v>
      </c>
      <c r="N24" s="141">
        <v>123</v>
      </c>
      <c r="O24" s="142">
        <f>N24/1.9-IF($Q24=1,0.5,IF($Q24=2,1.5,0))</f>
        <v>64.73684210526316</v>
      </c>
      <c r="P24" s="143">
        <v>2</v>
      </c>
      <c r="Q24" s="144"/>
      <c r="R24" s="144"/>
      <c r="S24" s="145">
        <f>H24+K24+N24</f>
        <v>369.8</v>
      </c>
      <c r="T24" s="147">
        <f>ROUND(SUM(I24,L24,O24)/3,3)</f>
        <v>64.877</v>
      </c>
    </row>
    <row r="25" spans="1:20" ht="26.25" customHeight="1">
      <c r="A25" s="148">
        <v>3</v>
      </c>
      <c r="B25" s="155" t="s">
        <v>505</v>
      </c>
      <c r="C25" s="156" t="s">
        <v>22</v>
      </c>
      <c r="D25" s="161" t="s">
        <v>506</v>
      </c>
      <c r="E25" s="154"/>
      <c r="F25" s="158"/>
      <c r="G25" s="162" t="s">
        <v>477</v>
      </c>
      <c r="H25" s="141">
        <v>125</v>
      </c>
      <c r="I25" s="142">
        <f>H25/1.9-IF($Q25=1,0.5,IF($Q25=2,1.5,0))</f>
        <v>65.78947368421053</v>
      </c>
      <c r="J25" s="143">
        <v>2</v>
      </c>
      <c r="K25" s="141">
        <v>125</v>
      </c>
      <c r="L25" s="142">
        <f>K25/1.9-IF($Q25=1,0.5,IF($Q25=2,1.5,0))</f>
        <v>65.78947368421053</v>
      </c>
      <c r="M25" s="143">
        <v>3</v>
      </c>
      <c r="N25" s="141">
        <v>116</v>
      </c>
      <c r="O25" s="142">
        <f>N25/1.9-IF($Q25=1,0.5,IF($Q25=2,1.5,0))</f>
        <v>61.05263157894737</v>
      </c>
      <c r="P25" s="143">
        <v>4</v>
      </c>
      <c r="Q25" s="144"/>
      <c r="R25" s="144"/>
      <c r="S25" s="145">
        <f>H25+K25+N25</f>
        <v>366</v>
      </c>
      <c r="T25" s="147">
        <f>ROUND(SUM(I25,L25,O25)/3,3)</f>
        <v>64.211</v>
      </c>
    </row>
    <row r="26" spans="1:20" ht="26.25" customHeight="1">
      <c r="A26" s="148">
        <v>4</v>
      </c>
      <c r="B26" s="149" t="s">
        <v>511</v>
      </c>
      <c r="C26" s="150" t="s">
        <v>22</v>
      </c>
      <c r="D26" s="153" t="s">
        <v>491</v>
      </c>
      <c r="E26" s="158"/>
      <c r="F26" s="154" t="s">
        <v>492</v>
      </c>
      <c r="G26" s="150" t="s">
        <v>493</v>
      </c>
      <c r="H26" s="141">
        <v>120.5</v>
      </c>
      <c r="I26" s="142">
        <f>H26/1.9-IF($Q26=1,0.5,IF($Q26=2,1.5,0))</f>
        <v>63.42105263157895</v>
      </c>
      <c r="J26" s="143">
        <v>4</v>
      </c>
      <c r="K26" s="141">
        <v>122.5</v>
      </c>
      <c r="L26" s="142">
        <f>K26/1.9-IF($Q26=1,0.5,IF($Q26=2,1.5,0))</f>
        <v>64.47368421052632</v>
      </c>
      <c r="M26" s="143">
        <v>4</v>
      </c>
      <c r="N26" s="141">
        <v>121.5</v>
      </c>
      <c r="O26" s="142">
        <f>N26/1.9-IF($Q26=1,0.5,IF($Q26=2,1.5,0))</f>
        <v>63.94736842105264</v>
      </c>
      <c r="P26" s="143">
        <v>3</v>
      </c>
      <c r="Q26" s="144"/>
      <c r="R26" s="144"/>
      <c r="S26" s="145">
        <f>H26+K26+N26</f>
        <v>364.5</v>
      </c>
      <c r="T26" s="147">
        <f>ROUND(SUM(I26,L26,O26)/3,3)</f>
        <v>63.947</v>
      </c>
    </row>
    <row r="27" spans="1:20" ht="25.5" customHeight="1">
      <c r="A27" s="100"/>
      <c r="B27" s="101"/>
      <c r="C27" s="102"/>
      <c r="D27" s="103"/>
      <c r="E27" s="103"/>
      <c r="F27" s="103"/>
      <c r="G27" s="104"/>
      <c r="H27" s="105"/>
      <c r="I27" s="106"/>
      <c r="J27" s="107"/>
      <c r="K27" s="105"/>
      <c r="L27" s="106"/>
      <c r="M27" s="107"/>
      <c r="N27" s="105"/>
      <c r="O27" s="106"/>
      <c r="P27" s="107"/>
      <c r="Q27" s="105"/>
      <c r="R27" s="105"/>
      <c r="S27" s="108"/>
      <c r="T27" s="106"/>
    </row>
    <row r="28" spans="1:20" s="110" customFormat="1" ht="30" customHeight="1">
      <c r="A28" s="109"/>
      <c r="B28" s="195" t="s">
        <v>478</v>
      </c>
      <c r="C28" s="195"/>
      <c r="D28" s="109"/>
      <c r="E28" s="109"/>
      <c r="F28" s="109"/>
      <c r="G28" s="46" t="s">
        <v>537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  <row r="29" spans="1:20" s="110" customFormat="1" ht="18" customHeight="1">
      <c r="A29" s="109"/>
      <c r="B29" s="113"/>
      <c r="C29" s="113"/>
      <c r="D29" s="109"/>
      <c r="E29" s="109"/>
      <c r="F29" s="109"/>
      <c r="G29" s="114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s="110" customFormat="1" ht="30" customHeight="1">
      <c r="A30" s="109"/>
      <c r="B30" s="195" t="s">
        <v>479</v>
      </c>
      <c r="C30" s="195"/>
      <c r="D30" s="109"/>
      <c r="E30" s="109"/>
      <c r="F30" s="109"/>
      <c r="G30" s="46" t="s">
        <v>538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3" spans="8:20" ht="15">
      <c r="H33" s="115"/>
      <c r="I33" s="116"/>
      <c r="J33" s="117"/>
      <c r="K33" s="115"/>
      <c r="L33" s="116"/>
      <c r="M33" s="117"/>
      <c r="N33" s="115"/>
      <c r="O33" s="116"/>
      <c r="P33" s="117"/>
      <c r="Q33" s="118"/>
      <c r="R33" s="119"/>
      <c r="S33" s="119"/>
      <c r="T33" s="119"/>
    </row>
    <row r="34" spans="8:20" ht="12.75"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</sheetData>
  <sheetProtection selectLockedCells="1" selectUnlockedCells="1"/>
  <mergeCells count="22">
    <mergeCell ref="B30:C30"/>
    <mergeCell ref="A11:T11"/>
    <mergeCell ref="A12:T12"/>
    <mergeCell ref="A22:T22"/>
    <mergeCell ref="B28:C28"/>
    <mergeCell ref="S8:S9"/>
    <mergeCell ref="T8:T9"/>
    <mergeCell ref="A10:T10"/>
    <mergeCell ref="K8:M8"/>
    <mergeCell ref="N8:P8"/>
    <mergeCell ref="Q8:Q9"/>
    <mergeCell ref="R8:R9"/>
    <mergeCell ref="A2:T2"/>
    <mergeCell ref="A4:T4"/>
    <mergeCell ref="A8:A9"/>
    <mergeCell ref="B8:B9"/>
    <mergeCell ref="C8:C9"/>
    <mergeCell ref="D8:D9"/>
    <mergeCell ref="E8:E9"/>
    <mergeCell ref="F8:F9"/>
    <mergeCell ref="G8:G9"/>
    <mergeCell ref="H8:J8"/>
  </mergeCells>
  <printOptions horizontalCentered="1"/>
  <pageMargins left="0" right="0" top="0" bottom="0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P32"/>
  <sheetViews>
    <sheetView view="pageBreakPreview" zoomScale="115" zoomScaleNormal="50" zoomScaleSheetLayoutView="115" workbookViewId="0" topLeftCell="A1">
      <selection activeCell="S18" sqref="S18"/>
    </sheetView>
  </sheetViews>
  <sheetFormatPr defaultColWidth="9.140625" defaultRowHeight="15"/>
  <cols>
    <col min="1" max="1" width="3.7109375" style="46" customWidth="1"/>
    <col min="2" max="2" width="17.00390625" style="46" customWidth="1"/>
    <col min="3" max="3" width="0" style="46" hidden="1" customWidth="1"/>
    <col min="4" max="4" width="4.7109375" style="46" customWidth="1"/>
    <col min="5" max="5" width="28.140625" style="46" customWidth="1"/>
    <col min="6" max="6" width="5.57421875" style="46" customWidth="1"/>
    <col min="7" max="7" width="12.00390625" style="46" customWidth="1"/>
    <col min="8" max="8" width="0" style="46" hidden="1" customWidth="1"/>
    <col min="9" max="9" width="19.00390625" style="46" customWidth="1"/>
    <col min="10" max="10" width="5.00390625" style="46" customWidth="1"/>
    <col min="11" max="11" width="6.28125" style="46" customWidth="1"/>
    <col min="12" max="12" width="2.421875" style="46" customWidth="1"/>
    <col min="13" max="13" width="5.00390625" style="46" customWidth="1"/>
    <col min="14" max="14" width="6.28125" style="46" customWidth="1"/>
    <col min="15" max="15" width="2.421875" style="46" customWidth="1"/>
    <col min="16" max="16" width="5.00390625" style="46" customWidth="1"/>
    <col min="17" max="17" width="6.28125" style="46" customWidth="1"/>
    <col min="18" max="18" width="3.00390625" style="46" customWidth="1"/>
    <col min="19" max="19" width="4.140625" style="46" customWidth="1"/>
    <col min="20" max="20" width="3.28125" style="46" customWidth="1"/>
    <col min="21" max="21" width="4.7109375" style="46" customWidth="1"/>
    <col min="22" max="22" width="6.7109375" style="46" customWidth="1"/>
    <col min="23" max="23" width="4.7109375" style="120" customWidth="1"/>
    <col min="24" max="16384" width="9.140625" style="48" customWidth="1"/>
  </cols>
  <sheetData>
    <row r="1" spans="1:42" s="58" customFormat="1" ht="14.25">
      <c r="A1" s="121" t="s">
        <v>450</v>
      </c>
      <c r="B1" s="122"/>
      <c r="C1" s="121" t="s">
        <v>451</v>
      </c>
      <c r="D1" s="123"/>
      <c r="E1" s="123"/>
      <c r="F1" s="121" t="s">
        <v>452</v>
      </c>
      <c r="G1" s="121"/>
      <c r="H1" s="121"/>
      <c r="I1" s="122"/>
      <c r="J1" s="123"/>
      <c r="K1" s="124" t="s">
        <v>453</v>
      </c>
      <c r="L1" s="125"/>
      <c r="M1" s="126"/>
      <c r="N1" s="124" t="s">
        <v>454</v>
      </c>
      <c r="O1" s="125"/>
      <c r="P1" s="126"/>
      <c r="Q1" s="124" t="s">
        <v>455</v>
      </c>
      <c r="R1" s="125"/>
      <c r="S1" s="125"/>
      <c r="T1" s="125"/>
      <c r="U1" s="122"/>
      <c r="V1" s="127" t="s">
        <v>456</v>
      </c>
      <c r="W1" s="125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P1" s="61"/>
    </row>
    <row r="2" spans="1:23" ht="20.25" customHeight="1">
      <c r="A2" s="206" t="s">
        <v>535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2" ht="3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8.75" customHeight="1">
      <c r="A4" s="207" t="s">
        <v>458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ht="5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3" s="112" customFormat="1" ht="17.25" customHeight="1">
      <c r="A6" s="204" t="s">
        <v>513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128"/>
    </row>
    <row r="7" ht="3.75" customHeight="1"/>
    <row r="8" spans="1:23" s="65" customFormat="1" ht="15.75" customHeight="1">
      <c r="A8" s="205" t="s">
        <v>543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22" ht="6.75" customHeigh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3" s="75" customFormat="1" ht="13.5" customHeight="1">
      <c r="A10" s="68" t="s">
        <v>460</v>
      </c>
      <c r="B10" s="68"/>
      <c r="C10" s="68"/>
      <c r="D10" s="68"/>
      <c r="E10" s="68"/>
      <c r="F10" s="69"/>
      <c r="G10" s="69"/>
      <c r="H10" s="69"/>
      <c r="I10" s="129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72"/>
      <c r="U10" s="129"/>
      <c r="V10" s="73" t="s">
        <v>536</v>
      </c>
      <c r="W10" s="129"/>
    </row>
    <row r="11" spans="1:23" ht="15" customHeight="1">
      <c r="A11" s="203" t="s">
        <v>461</v>
      </c>
      <c r="B11" s="201" t="s">
        <v>462</v>
      </c>
      <c r="C11" s="202" t="s">
        <v>463</v>
      </c>
      <c r="D11" s="202" t="s">
        <v>464</v>
      </c>
      <c r="E11" s="201" t="s">
        <v>10</v>
      </c>
      <c r="F11" s="202" t="s">
        <v>465</v>
      </c>
      <c r="G11" s="202" t="s">
        <v>12</v>
      </c>
      <c r="H11" s="76"/>
      <c r="I11" s="201" t="s">
        <v>13</v>
      </c>
      <c r="J11" s="199" t="s">
        <v>466</v>
      </c>
      <c r="K11" s="199"/>
      <c r="L11" s="199"/>
      <c r="M11" s="200" t="s">
        <v>467</v>
      </c>
      <c r="N11" s="200"/>
      <c r="O11" s="200"/>
      <c r="P11" s="199" t="s">
        <v>468</v>
      </c>
      <c r="Q11" s="199"/>
      <c r="R11" s="199"/>
      <c r="S11" s="196" t="s">
        <v>469</v>
      </c>
      <c r="T11" s="196" t="s">
        <v>470</v>
      </c>
      <c r="U11" s="197" t="s">
        <v>471</v>
      </c>
      <c r="V11" s="198" t="s">
        <v>472</v>
      </c>
      <c r="W11" s="198" t="s">
        <v>480</v>
      </c>
    </row>
    <row r="12" spans="1:23" ht="39" customHeight="1">
      <c r="A12" s="203"/>
      <c r="B12" s="201"/>
      <c r="C12" s="202"/>
      <c r="D12" s="202"/>
      <c r="E12" s="201"/>
      <c r="F12" s="202"/>
      <c r="G12" s="202"/>
      <c r="H12" s="77"/>
      <c r="I12" s="201"/>
      <c r="J12" s="78" t="s">
        <v>473</v>
      </c>
      <c r="K12" s="79" t="s">
        <v>474</v>
      </c>
      <c r="L12" s="78" t="s">
        <v>461</v>
      </c>
      <c r="M12" s="80" t="s">
        <v>473</v>
      </c>
      <c r="N12" s="79" t="s">
        <v>474</v>
      </c>
      <c r="O12" s="78" t="s">
        <v>461</v>
      </c>
      <c r="P12" s="80" t="s">
        <v>473</v>
      </c>
      <c r="Q12" s="79" t="s">
        <v>474</v>
      </c>
      <c r="R12" s="78" t="s">
        <v>461</v>
      </c>
      <c r="S12" s="196"/>
      <c r="T12" s="196"/>
      <c r="U12" s="197"/>
      <c r="V12" s="198"/>
      <c r="W12" s="198"/>
    </row>
    <row r="13" spans="1:23" s="130" customFormat="1" ht="15" customHeight="1">
      <c r="A13" s="208" t="s">
        <v>504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</row>
    <row r="14" spans="1:23" s="130" customFormat="1" ht="32.25" customHeight="1">
      <c r="A14" s="148" t="s">
        <v>540</v>
      </c>
      <c r="B14" s="174" t="s">
        <v>523</v>
      </c>
      <c r="C14" s="167"/>
      <c r="D14" s="175" t="s">
        <v>22</v>
      </c>
      <c r="E14" s="176" t="s">
        <v>519</v>
      </c>
      <c r="F14" s="173" t="s">
        <v>520</v>
      </c>
      <c r="G14" s="173" t="s">
        <v>521</v>
      </c>
      <c r="H14" s="173" t="s">
        <v>489</v>
      </c>
      <c r="I14" s="173" t="s">
        <v>489</v>
      </c>
      <c r="J14" s="141">
        <v>172.5</v>
      </c>
      <c r="K14" s="142">
        <f aca="true" t="shared" si="0" ref="K14:K19">J14/2.6-IF($S14=1,0.5,IF($S14=2,1.5,0))</f>
        <v>65.84615384615384</v>
      </c>
      <c r="L14" s="143">
        <v>1</v>
      </c>
      <c r="M14" s="141">
        <v>172</v>
      </c>
      <c r="N14" s="142">
        <f aca="true" t="shared" si="1" ref="N14:N19">M14/2.6-IF($S14=1,0.5,IF($S14=2,1.5,0))</f>
        <v>65.65384615384615</v>
      </c>
      <c r="O14" s="143">
        <v>1</v>
      </c>
      <c r="P14" s="141">
        <v>169</v>
      </c>
      <c r="Q14" s="142">
        <f aca="true" t="shared" si="2" ref="Q14:Q19">P14/2.6-IF($S14=1,0.5,IF($S14=2,1.5,0))</f>
        <v>64.5</v>
      </c>
      <c r="R14" s="143">
        <v>2</v>
      </c>
      <c r="S14" s="171">
        <v>1</v>
      </c>
      <c r="T14" s="171"/>
      <c r="U14" s="145">
        <f aca="true" t="shared" si="3" ref="U14:U19">J14+M14+P14</f>
        <v>513.5</v>
      </c>
      <c r="V14" s="147">
        <f aca="true" t="shared" si="4" ref="V14:V19">ROUND(SUM(K14,N14,Q14)/3,3)</f>
        <v>65.333</v>
      </c>
      <c r="W14" s="148"/>
    </row>
    <row r="15" spans="1:23" s="130" customFormat="1" ht="32.25" customHeight="1">
      <c r="A15" s="148" t="s">
        <v>541</v>
      </c>
      <c r="B15" s="172" t="s">
        <v>522</v>
      </c>
      <c r="C15" s="177"/>
      <c r="D15" s="168" t="s">
        <v>22</v>
      </c>
      <c r="E15" s="157" t="s">
        <v>476</v>
      </c>
      <c r="F15" s="173"/>
      <c r="G15" s="173"/>
      <c r="H15" s="173" t="s">
        <v>477</v>
      </c>
      <c r="I15" s="173" t="s">
        <v>477</v>
      </c>
      <c r="J15" s="141">
        <v>169</v>
      </c>
      <c r="K15" s="142">
        <f t="shared" si="0"/>
        <v>65</v>
      </c>
      <c r="L15" s="143">
        <v>2</v>
      </c>
      <c r="M15" s="141">
        <v>168</v>
      </c>
      <c r="N15" s="142">
        <f t="shared" si="1"/>
        <v>64.61538461538461</v>
      </c>
      <c r="O15" s="143">
        <v>3</v>
      </c>
      <c r="P15" s="141">
        <v>168</v>
      </c>
      <c r="Q15" s="142">
        <f t="shared" si="2"/>
        <v>64.61538461538461</v>
      </c>
      <c r="R15" s="143">
        <v>1</v>
      </c>
      <c r="S15" s="171"/>
      <c r="T15" s="171"/>
      <c r="U15" s="145">
        <f t="shared" si="3"/>
        <v>505</v>
      </c>
      <c r="V15" s="147">
        <f t="shared" si="4"/>
        <v>64.744</v>
      </c>
      <c r="W15" s="148"/>
    </row>
    <row r="16" spans="1:23" s="130" customFormat="1" ht="32.25" customHeight="1">
      <c r="A16" s="148" t="s">
        <v>542</v>
      </c>
      <c r="B16" s="155" t="s">
        <v>514</v>
      </c>
      <c r="C16" s="167"/>
      <c r="D16" s="168" t="s">
        <v>515</v>
      </c>
      <c r="E16" s="161" t="s">
        <v>506</v>
      </c>
      <c r="F16" s="169"/>
      <c r="G16" s="154"/>
      <c r="H16" s="170" t="s">
        <v>477</v>
      </c>
      <c r="I16" s="170" t="s">
        <v>477</v>
      </c>
      <c r="J16" s="141">
        <v>166</v>
      </c>
      <c r="K16" s="142">
        <f t="shared" si="0"/>
        <v>63.84615384615385</v>
      </c>
      <c r="L16" s="143">
        <v>4</v>
      </c>
      <c r="M16" s="141">
        <v>168.5</v>
      </c>
      <c r="N16" s="142">
        <f t="shared" si="1"/>
        <v>64.8076923076923</v>
      </c>
      <c r="O16" s="143">
        <v>2</v>
      </c>
      <c r="P16" s="141">
        <v>162.5</v>
      </c>
      <c r="Q16" s="142">
        <f t="shared" si="2"/>
        <v>62.5</v>
      </c>
      <c r="R16" s="143">
        <v>3</v>
      </c>
      <c r="S16" s="171"/>
      <c r="T16" s="171"/>
      <c r="U16" s="145">
        <f t="shared" si="3"/>
        <v>497</v>
      </c>
      <c r="V16" s="147">
        <f t="shared" si="4"/>
        <v>63.718</v>
      </c>
      <c r="W16" s="148"/>
    </row>
    <row r="17" spans="1:23" s="130" customFormat="1" ht="32.25" customHeight="1">
      <c r="A17" s="148">
        <v>4</v>
      </c>
      <c r="B17" s="174" t="s">
        <v>518</v>
      </c>
      <c r="C17" s="167"/>
      <c r="D17" s="175" t="s">
        <v>22</v>
      </c>
      <c r="E17" s="176" t="s">
        <v>519</v>
      </c>
      <c r="F17" s="173" t="s">
        <v>520</v>
      </c>
      <c r="G17" s="173" t="s">
        <v>521</v>
      </c>
      <c r="H17" s="173" t="s">
        <v>489</v>
      </c>
      <c r="I17" s="173" t="s">
        <v>489</v>
      </c>
      <c r="J17" s="141">
        <v>166.5</v>
      </c>
      <c r="K17" s="142">
        <f t="shared" si="0"/>
        <v>64.03846153846153</v>
      </c>
      <c r="L17" s="143">
        <v>3</v>
      </c>
      <c r="M17" s="141">
        <v>164.5</v>
      </c>
      <c r="N17" s="142">
        <f t="shared" si="1"/>
        <v>63.26923076923077</v>
      </c>
      <c r="O17" s="143">
        <v>4</v>
      </c>
      <c r="P17" s="141">
        <v>156.5</v>
      </c>
      <c r="Q17" s="142">
        <f t="shared" si="2"/>
        <v>60.19230769230769</v>
      </c>
      <c r="R17" s="143">
        <v>4</v>
      </c>
      <c r="S17" s="171"/>
      <c r="T17" s="171"/>
      <c r="U17" s="145">
        <f t="shared" si="3"/>
        <v>487.5</v>
      </c>
      <c r="V17" s="147">
        <f t="shared" si="4"/>
        <v>62.5</v>
      </c>
      <c r="W17" s="148"/>
    </row>
    <row r="18" spans="1:23" s="130" customFormat="1" ht="32.25" customHeight="1">
      <c r="A18" s="148">
        <v>5</v>
      </c>
      <c r="B18" s="172" t="s">
        <v>516</v>
      </c>
      <c r="C18" s="167"/>
      <c r="D18" s="156" t="s">
        <v>517</v>
      </c>
      <c r="E18" s="157" t="s">
        <v>496</v>
      </c>
      <c r="F18" s="173"/>
      <c r="G18" s="173" t="s">
        <v>497</v>
      </c>
      <c r="H18" s="173" t="s">
        <v>477</v>
      </c>
      <c r="I18" s="173" t="s">
        <v>477</v>
      </c>
      <c r="J18" s="141">
        <v>164.5</v>
      </c>
      <c r="K18" s="142">
        <f t="shared" si="0"/>
        <v>63.26923076923077</v>
      </c>
      <c r="L18" s="143">
        <v>5</v>
      </c>
      <c r="M18" s="141">
        <v>158.5</v>
      </c>
      <c r="N18" s="142">
        <f t="shared" si="1"/>
        <v>60.96153846153846</v>
      </c>
      <c r="O18" s="143">
        <v>6</v>
      </c>
      <c r="P18" s="141">
        <v>155.5</v>
      </c>
      <c r="Q18" s="142">
        <f t="shared" si="2"/>
        <v>59.80769230769231</v>
      </c>
      <c r="R18" s="143">
        <v>6</v>
      </c>
      <c r="S18" s="171"/>
      <c r="T18" s="171">
        <v>1</v>
      </c>
      <c r="U18" s="145">
        <f t="shared" si="3"/>
        <v>478.5</v>
      </c>
      <c r="V18" s="147">
        <f t="shared" si="4"/>
        <v>61.346</v>
      </c>
      <c r="W18" s="148"/>
    </row>
    <row r="19" spans="1:42" s="99" customFormat="1" ht="36" customHeight="1">
      <c r="A19" s="166">
        <v>6</v>
      </c>
      <c r="B19" s="151" t="s">
        <v>524</v>
      </c>
      <c r="C19" s="168" t="s">
        <v>22</v>
      </c>
      <c r="D19" s="168" t="s">
        <v>22</v>
      </c>
      <c r="E19" s="178" t="s">
        <v>525</v>
      </c>
      <c r="F19" s="173"/>
      <c r="G19" s="173" t="s">
        <v>526</v>
      </c>
      <c r="H19" s="167"/>
      <c r="I19" s="173" t="s">
        <v>477</v>
      </c>
      <c r="J19" s="141">
        <v>155</v>
      </c>
      <c r="K19" s="142">
        <f t="shared" si="0"/>
        <v>59.61538461538461</v>
      </c>
      <c r="L19" s="143">
        <v>6</v>
      </c>
      <c r="M19" s="141">
        <v>157.5</v>
      </c>
      <c r="N19" s="142">
        <f t="shared" si="1"/>
        <v>60.57692307692307</v>
      </c>
      <c r="O19" s="143">
        <v>5</v>
      </c>
      <c r="P19" s="141">
        <v>154.5</v>
      </c>
      <c r="Q19" s="142">
        <f t="shared" si="2"/>
        <v>59.42307692307692</v>
      </c>
      <c r="R19" s="143">
        <v>5</v>
      </c>
      <c r="S19" s="171"/>
      <c r="T19" s="171"/>
      <c r="U19" s="145">
        <f t="shared" si="3"/>
        <v>467</v>
      </c>
      <c r="V19" s="147">
        <f t="shared" si="4"/>
        <v>59.872</v>
      </c>
      <c r="W19" s="165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</row>
    <row r="20" spans="1:23" s="130" customFormat="1" ht="12.75" customHeight="1">
      <c r="A20" s="209" t="s">
        <v>482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</row>
    <row r="21" spans="1:23" s="130" customFormat="1" ht="30.75" customHeight="1">
      <c r="A21" s="148" t="s">
        <v>540</v>
      </c>
      <c r="B21" s="155" t="s">
        <v>533</v>
      </c>
      <c r="C21" s="167"/>
      <c r="D21" s="175" t="s">
        <v>22</v>
      </c>
      <c r="E21" s="179" t="s">
        <v>528</v>
      </c>
      <c r="F21" s="180" t="s">
        <v>529</v>
      </c>
      <c r="G21" s="181" t="s">
        <v>530</v>
      </c>
      <c r="H21" s="167"/>
      <c r="I21" s="182" t="s">
        <v>485</v>
      </c>
      <c r="J21" s="141">
        <v>177</v>
      </c>
      <c r="K21" s="142">
        <f>J21/2.6-IF($S21=1,0.5,IF($S21=2,1.5,0))</f>
        <v>68.07692307692308</v>
      </c>
      <c r="L21" s="143">
        <v>1</v>
      </c>
      <c r="M21" s="141">
        <v>176.5</v>
      </c>
      <c r="N21" s="142">
        <f>M21/2.6-IF($S21=1,0.5,IF($S21=2,1.5,0))</f>
        <v>67.88461538461539</v>
      </c>
      <c r="O21" s="143">
        <v>1</v>
      </c>
      <c r="P21" s="141">
        <v>172</v>
      </c>
      <c r="Q21" s="142">
        <f>P21/2.6-IF($S21=1,0.5,IF($S21=2,1.5,0))</f>
        <v>66.15384615384615</v>
      </c>
      <c r="R21" s="143">
        <v>1</v>
      </c>
      <c r="S21" s="171"/>
      <c r="T21" s="171"/>
      <c r="U21" s="145">
        <f>J21+M21+P21</f>
        <v>525.5</v>
      </c>
      <c r="V21" s="147">
        <f>ROUND(SUM(K21,N21,Q21)/3,3)</f>
        <v>67.372</v>
      </c>
      <c r="W21" s="148"/>
    </row>
    <row r="22" spans="1:23" s="130" customFormat="1" ht="29.25" customHeight="1">
      <c r="A22" s="148" t="s">
        <v>541</v>
      </c>
      <c r="B22" s="174" t="s">
        <v>532</v>
      </c>
      <c r="C22" s="167"/>
      <c r="D22" s="175" t="s">
        <v>22</v>
      </c>
      <c r="E22" s="176" t="s">
        <v>519</v>
      </c>
      <c r="F22" s="173" t="s">
        <v>520</v>
      </c>
      <c r="G22" s="173" t="s">
        <v>521</v>
      </c>
      <c r="H22" s="167"/>
      <c r="I22" s="173" t="s">
        <v>489</v>
      </c>
      <c r="J22" s="141">
        <v>174</v>
      </c>
      <c r="K22" s="142">
        <f>J22/2.6-IF($S22=1,0.5,IF($S22=2,1.5,0))</f>
        <v>66.92307692307692</v>
      </c>
      <c r="L22" s="143">
        <v>2</v>
      </c>
      <c r="M22" s="141">
        <v>173</v>
      </c>
      <c r="N22" s="142">
        <f>M22/2.6-IF($S22=1,0.5,IF($S22=2,1.5,0))</f>
        <v>66.53846153846153</v>
      </c>
      <c r="O22" s="143">
        <v>2</v>
      </c>
      <c r="P22" s="141">
        <v>168</v>
      </c>
      <c r="Q22" s="142">
        <f>P22/2.6-IF($S22=1,0.5,IF($S22=2,1.5,0))</f>
        <v>64.61538461538461</v>
      </c>
      <c r="R22" s="143">
        <v>2</v>
      </c>
      <c r="S22" s="171"/>
      <c r="T22" s="171"/>
      <c r="U22" s="145">
        <f>J22+M22+P22</f>
        <v>515</v>
      </c>
      <c r="V22" s="147">
        <f>ROUND(SUM(K22,N22,Q22)/3,3)</f>
        <v>66.026</v>
      </c>
      <c r="W22" s="148"/>
    </row>
    <row r="23" spans="1:42" s="99" customFormat="1" ht="36" customHeight="1">
      <c r="A23" s="148" t="s">
        <v>542</v>
      </c>
      <c r="B23" s="155" t="s">
        <v>527</v>
      </c>
      <c r="C23" s="167"/>
      <c r="D23" s="175" t="s">
        <v>22</v>
      </c>
      <c r="E23" s="179" t="s">
        <v>528</v>
      </c>
      <c r="F23" s="180" t="s">
        <v>529</v>
      </c>
      <c r="G23" s="181" t="s">
        <v>530</v>
      </c>
      <c r="H23" s="167"/>
      <c r="I23" s="182" t="s">
        <v>485</v>
      </c>
      <c r="J23" s="141">
        <v>161.5</v>
      </c>
      <c r="K23" s="142">
        <f>J23/2.6-IF($S23=1,0.5,IF($S23=2,1.5,0))</f>
        <v>62.11538461538461</v>
      </c>
      <c r="L23" s="143">
        <v>3</v>
      </c>
      <c r="M23" s="141">
        <v>169.5</v>
      </c>
      <c r="N23" s="142">
        <f>M23/2.6-IF($S23=1,0.5,IF($S23=2,1.5,0))</f>
        <v>65.1923076923077</v>
      </c>
      <c r="O23" s="143">
        <v>3</v>
      </c>
      <c r="P23" s="141">
        <v>162.5</v>
      </c>
      <c r="Q23" s="142">
        <f>P23/2.6-IF($S23=1,0.5,IF($S23=2,1.5,0))</f>
        <v>62.5</v>
      </c>
      <c r="R23" s="143">
        <v>3</v>
      </c>
      <c r="S23" s="171"/>
      <c r="T23" s="171"/>
      <c r="U23" s="145">
        <f>J23+M23+P23</f>
        <v>493.5</v>
      </c>
      <c r="V23" s="147">
        <f>ROUND(SUM(K23,N23,Q23)/3,3)</f>
        <v>63.269</v>
      </c>
      <c r="W23" s="165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</row>
    <row r="24" spans="1:42" s="99" customFormat="1" ht="36" customHeight="1">
      <c r="A24" s="148">
        <v>4</v>
      </c>
      <c r="B24" s="163" t="s">
        <v>531</v>
      </c>
      <c r="C24" s="167"/>
      <c r="D24" s="156" t="s">
        <v>517</v>
      </c>
      <c r="E24" s="157" t="s">
        <v>496</v>
      </c>
      <c r="F24" s="173"/>
      <c r="G24" s="173" t="s">
        <v>497</v>
      </c>
      <c r="H24" s="167"/>
      <c r="I24" s="173" t="s">
        <v>477</v>
      </c>
      <c r="J24" s="141">
        <v>157</v>
      </c>
      <c r="K24" s="142">
        <f>J24/2.6-IF($S24=1,0.5,IF($S24=2,1.5,0))</f>
        <v>60.38461538461538</v>
      </c>
      <c r="L24" s="143">
        <v>4</v>
      </c>
      <c r="M24" s="141">
        <v>164.5</v>
      </c>
      <c r="N24" s="142">
        <f>M24/2.6-IF($S24=1,0.5,IF($S24=2,1.5,0))</f>
        <v>63.26923076923077</v>
      </c>
      <c r="O24" s="143">
        <v>4</v>
      </c>
      <c r="P24" s="141">
        <v>156.5</v>
      </c>
      <c r="Q24" s="142">
        <f>P24/2.6-IF($S24=1,0.5,IF($S24=2,1.5,0))</f>
        <v>60.19230769230769</v>
      </c>
      <c r="R24" s="143">
        <v>4</v>
      </c>
      <c r="S24" s="171"/>
      <c r="T24" s="171"/>
      <c r="U24" s="145">
        <f>J24+M24+P24</f>
        <v>478</v>
      </c>
      <c r="V24" s="147">
        <f>ROUND(SUM(K24,N24,Q24)/3,3)</f>
        <v>61.282</v>
      </c>
      <c r="W24" s="165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</row>
    <row r="25" spans="1:22" ht="7.5" customHeight="1">
      <c r="A25" s="100"/>
      <c r="B25" s="101"/>
      <c r="C25" s="101"/>
      <c r="D25" s="102"/>
      <c r="E25" s="103"/>
      <c r="F25" s="103"/>
      <c r="G25" s="103"/>
      <c r="H25" s="103"/>
      <c r="I25" s="104"/>
      <c r="J25" s="105"/>
      <c r="K25" s="106"/>
      <c r="L25" s="107"/>
      <c r="M25" s="105"/>
      <c r="N25" s="106"/>
      <c r="O25" s="107"/>
      <c r="P25" s="105"/>
      <c r="Q25" s="106"/>
      <c r="R25" s="107"/>
      <c r="S25" s="105"/>
      <c r="T25" s="105"/>
      <c r="U25" s="108"/>
      <c r="V25" s="106"/>
    </row>
    <row r="26" spans="1:23" s="110" customFormat="1" ht="15" customHeight="1">
      <c r="A26" s="109"/>
      <c r="B26" s="195" t="s">
        <v>478</v>
      </c>
      <c r="C26" s="195"/>
      <c r="D26" s="195"/>
      <c r="E26" s="109"/>
      <c r="F26" s="109"/>
      <c r="G26" s="109"/>
      <c r="H26" s="109"/>
      <c r="I26" s="46" t="s">
        <v>537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31"/>
    </row>
    <row r="27" spans="1:23" s="110" customFormat="1" ht="8.25" customHeight="1">
      <c r="A27" s="109"/>
      <c r="B27" s="113"/>
      <c r="C27" s="113"/>
      <c r="D27" s="113"/>
      <c r="E27" s="109"/>
      <c r="F27" s="109"/>
      <c r="G27" s="109"/>
      <c r="H27" s="109"/>
      <c r="I27" s="114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31"/>
    </row>
    <row r="28" spans="1:23" s="110" customFormat="1" ht="15" customHeight="1">
      <c r="A28" s="109"/>
      <c r="B28" s="195" t="s">
        <v>479</v>
      </c>
      <c r="C28" s="195"/>
      <c r="D28" s="195"/>
      <c r="E28" s="109"/>
      <c r="F28" s="109"/>
      <c r="G28" s="109"/>
      <c r="H28" s="109"/>
      <c r="I28" s="46" t="s">
        <v>538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31"/>
    </row>
    <row r="31" spans="10:22" ht="15">
      <c r="J31" s="132"/>
      <c r="K31" s="133"/>
      <c r="L31" s="134"/>
      <c r="M31" s="132"/>
      <c r="N31" s="133"/>
      <c r="O31" s="134"/>
      <c r="P31" s="132"/>
      <c r="Q31" s="133"/>
      <c r="R31" s="134"/>
      <c r="S31" s="135"/>
      <c r="T31" s="119"/>
      <c r="U31" s="119"/>
      <c r="V31" s="119"/>
    </row>
    <row r="32" spans="10:22" ht="12.75"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</row>
  </sheetData>
  <sheetProtection selectLockedCells="1" selectUnlockedCells="1"/>
  <mergeCells count="24">
    <mergeCell ref="A13:W13"/>
    <mergeCell ref="A20:W20"/>
    <mergeCell ref="B26:D26"/>
    <mergeCell ref="B28:D28"/>
    <mergeCell ref="T11:T12"/>
    <mergeCell ref="U11:U12"/>
    <mergeCell ref="V11:V12"/>
    <mergeCell ref="W11:W12"/>
    <mergeCell ref="J11:L11"/>
    <mergeCell ref="M11:O11"/>
    <mergeCell ref="P11:R11"/>
    <mergeCell ref="S11:S12"/>
    <mergeCell ref="E11:E12"/>
    <mergeCell ref="F11:F12"/>
    <mergeCell ref="G11:G12"/>
    <mergeCell ref="I11:I12"/>
    <mergeCell ref="A11:A12"/>
    <mergeCell ref="B11:B12"/>
    <mergeCell ref="C11:C12"/>
    <mergeCell ref="D11:D12"/>
    <mergeCell ref="A2:W2"/>
    <mergeCell ref="A4:V4"/>
    <mergeCell ref="A6:V6"/>
    <mergeCell ref="A8:W8"/>
  </mergeCells>
  <printOptions horizontalCentered="1"/>
  <pageMargins left="0" right="0" top="0" bottom="0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2017-07-12T12:24:24Z</cp:lastPrinted>
  <dcterms:modified xsi:type="dcterms:W3CDTF">2017-07-12T12:26:24Z</dcterms:modified>
  <cp:category/>
  <cp:version/>
  <cp:contentType/>
  <cp:contentStatus/>
</cp:coreProperties>
</file>